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1" activeTab="11"/>
  </bookViews>
  <sheets>
    <sheet name="OCT" sheetId="1" r:id="rId1"/>
    <sheet name="JLY" sheetId="2" r:id="rId2"/>
    <sheet name="TYD" sheetId="3" r:id="rId3"/>
    <sheet name="JNE" sheetId="4" r:id="rId4"/>
    <sheet name="MAY" sheetId="5" r:id="rId5"/>
    <sheet name="APR" sheetId="6" r:id="rId6"/>
    <sheet name="MAR" sheetId="7" r:id="rId7"/>
    <sheet name="FEB" sheetId="8" r:id="rId8"/>
    <sheet name="JAN" sheetId="9" r:id="rId9"/>
    <sheet name="DEC" sheetId="10" r:id="rId10"/>
    <sheet name="NOV" sheetId="11" r:id="rId11"/>
    <sheet name="AUG" sheetId="12" r:id="rId12"/>
    <sheet name="SEP" sheetId="13" r:id="rId13"/>
  </sheets>
  <definedNames>
    <definedName name="_xlnm.Print_Area" localSheetId="11">'AUG'!$A$9:$Q$143</definedName>
    <definedName name="_xlnm.Print_Area" localSheetId="9">'DEC'!$A$9:$Q$143</definedName>
    <definedName name="_xlnm.Print_Area" localSheetId="1">'JLY'!$A$9:$Q$143</definedName>
    <definedName name="_xlnm.Print_Area" localSheetId="12">'SEP'!$A$9:$Q$143</definedName>
    <definedName name="_xlnm.Print_Titles" localSheetId="5">'APR'!$1:$8</definedName>
    <definedName name="_xlnm.Print_Titles" localSheetId="11">'AUG'!$1:$8</definedName>
    <definedName name="_xlnm.Print_Titles" localSheetId="9">'DEC'!$1:$8</definedName>
    <definedName name="_xlnm.Print_Titles" localSheetId="7">'FEB'!$1:$8</definedName>
    <definedName name="_xlnm.Print_Titles" localSheetId="8">'JAN'!$1:$8</definedName>
    <definedName name="_xlnm.Print_Titles" localSheetId="1">'JLY'!$1:$8</definedName>
    <definedName name="_xlnm.Print_Titles" localSheetId="6">'MAR'!$1:$8</definedName>
    <definedName name="_xlnm.Print_Titles" localSheetId="10">'NOV'!$1:$8</definedName>
    <definedName name="_xlnm.Print_Titles" localSheetId="0">'OCT'!$1:$8</definedName>
    <definedName name="_xlnm.Print_Titles" localSheetId="12">'SEP'!$1:$8</definedName>
    <definedName name="_xlnm.Print_Titles" localSheetId="2">'TYD'!$1:$8</definedName>
  </definedNames>
  <calcPr fullCalcOnLoad="1"/>
</workbook>
</file>

<file path=xl/sharedStrings.xml><?xml version="1.0" encoding="utf-8"?>
<sst xmlns="http://schemas.openxmlformats.org/spreadsheetml/2006/main" count="3771" uniqueCount="310">
  <si>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</si>
  <si>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</si>
  <si>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</si>
  <si>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</si>
  <si>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</si>
  <si>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</si>
  <si>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</si>
  <si>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</si>
  <si>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</si>
  <si>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</si>
  <si>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</si>
  <si>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</si>
  <si>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</si>
  <si>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</si>
  <si>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</si>
  <si>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</si>
  <si>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</si>
  <si>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</si>
  <si>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</si>
  <si>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</si>
  <si>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</si>
  <si>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</si>
  <si>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</si>
  <si>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</si>
  <si>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</si>
  <si>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</si>
  <si>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</si>
  <si>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</si>
  <si>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</si>
  <si>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</si>
  <si>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</si>
  <si>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</si>
  <si>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</si>
  <si>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</si>
  <si>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</si>
  <si>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</si>
  <si>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</si>
  <si>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</si>
  <si>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</si>
  <si>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</si>
  <si>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</si>
  <si>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</si>
  <si>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</si>
  <si>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</si>
  <si>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</si>
  <si>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</si>
  <si>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</si>
  <si>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</si>
  <si>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</si>
  <si>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</si>
  <si>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</si>
  <si>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</si>
  <si>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</si>
  <si>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</si>
  <si>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</si>
  <si>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</si>
  <si>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</si>
  <si>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</si>
  <si>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</si>
  <si>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</si>
  <si>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</si>
  <si>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</si>
  <si>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</si>
  <si>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</si>
  <si>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</si>
  <si>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</si>
  <si>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</si>
  <si>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</si>
  <si>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</si>
  <si>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</si>
  <si>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</si>
  <si>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</si>
  <si>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</si>
  <si>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</si>
  <si>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</si>
  <si>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</si>
  <si>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</si>
  <si>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</si>
  <si>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</si>
  <si>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</si>
  <si>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</si>
  <si>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</si>
  <si>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</si>
  <si>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</si>
  <si>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</si>
  <si>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</si>
  <si>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</si>
  <si>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</si>
  <si>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</si>
  <si>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</si>
  <si>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</si>
  <si>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</si>
  <si>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</si>
  <si>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</si>
  <si>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</si>
  <si>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</si>
  <si>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</si>
  <si>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</si>
  <si>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</si>
  <si>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</si>
  <si>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</si>
  <si>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</si>
  <si>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</si>
  <si>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</si>
  <si>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</si>
  <si>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</si>
  <si>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</si>
  <si>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</si>
  <si>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</si>
  <si>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</si>
  <si>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</si>
  <si>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</si>
  <si>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</si>
  <si>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</si>
  <si>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</si>
  <si>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</si>
  <si>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</si>
  <si>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</si>
  <si>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</si>
  <si>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</si>
  <si>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</si>
  <si>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</si>
  <si>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</si>
  <si>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</si>
  <si>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</si>
  <si>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</si>
  <si>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</si>
  <si>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</si>
  <si>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</si>
  <si>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</si>
  <si>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</si>
  <si>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</si>
  <si>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</si>
  <si>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</si>
  <si>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</si>
  <si>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</si>
  <si>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</si>
  <si>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</si>
  <si>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</si>
  <si>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</si>
  <si>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</si>
  <si>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</si>
  <si>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</si>
  <si>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</si>
  <si>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</si>
  <si>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</si>
  <si>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</si>
  <si>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</si>
  <si>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</si>
  <si>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</si>
  <si>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</si>
  <si>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</si>
  <si>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</si>
  <si>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</si>
  <si>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</si>
  <si>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</si>
  <si>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</si>
  <si>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</si>
  <si>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</si>
  <si>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</si>
  <si>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</si>
  <si>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</si>
  <si>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</si>
  <si>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</si>
  <si>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</si>
  <si>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</si>
  <si>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</si>
  <si>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</si>
  <si>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</si>
  <si>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</si>
  <si>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</si>
  <si>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</si>
  <si>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</si>
  <si>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</si>
  <si>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</si>
  <si>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</si>
  <si>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</si>
  <si>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</si>
  <si>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</si>
  <si>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</si>
  <si>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</si>
  <si>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</si>
  <si>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</si>
  <si>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</si>
  <si>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</si>
  <si>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</si>
  <si>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</si>
  <si>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</si>
  <si>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</si>
  <si>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</si>
  <si>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</si>
  <si>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</si>
  <si>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</si>
  <si>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</si>
  <si>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</si>
  <si>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</si>
  <si>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</si>
  <si>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</si>
  <si>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</si>
  <si>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</si>
  <si>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</si>
  <si>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</si>
  <si>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</si>
  <si>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</si>
  <si>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</si>
  <si>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</si>
  <si>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</si>
  <si>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</si>
  <si>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</si>
  <si>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</si>
  <si>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</si>
  <si>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</si>
  <si>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</si>
  <si>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</si>
  <si>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</si>
  <si>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</si>
  <si>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</si>
  <si>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</si>
  <si>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</si>
  <si>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</si>
  <si>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</si>
  <si>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</si>
  <si>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</si>
  <si>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</si>
  <si>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</si>
  <si>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</si>
  <si>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</si>
  <si>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</si>
  <si>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</si>
  <si>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</si>
  <si>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</si>
  <si>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</si>
  <si>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</si>
  <si>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</si>
  <si>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</si>
  <si>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</si>
  <si>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</si>
  <si>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</si>
  <si>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</si>
  <si>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</si>
  <si>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</si>
  <si>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HAMPTON CTIY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</si>
  <si>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</si>
  <si>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</si>
  <si>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</si>
  <si>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</si>
  <si>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</si>
  <si>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</si>
  <si>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</si>
  <si>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</si>
  <si>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</si>
  <si>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</si>
  <si>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</si>
  <si>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</si>
  <si>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</si>
  <si>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</si>
  <si>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</si>
  <si>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</si>
  <si>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</si>
  <si>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</si>
  <si>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</si>
  <si>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</si>
  <si>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</si>
  <si>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</si>
  <si>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</si>
  <si>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</si>
  <si>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DMAS</t>
  </si>
  <si>
    <t>PAYMENTS</t>
  </si>
  <si>
    <t>TO PROVIDER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</si>
  <si>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</si>
  <si>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</si>
  <si>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</si>
  <si>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</si>
  <si>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</si>
  <si>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</si>
  <si>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</si>
  <si>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</si>
  <si>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</si>
  <si>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</si>
  <si>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</si>
  <si>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</si>
  <si>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</si>
  <si>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GREENSVILLE CO/EMPORIA</t>
  </si>
  <si>
    <t>HAMPTON CITY</t>
  </si>
  <si>
    <t xml:space="preserve"> </t>
  </si>
  <si>
    <t>JULY, 2001 MEDICAID ADJUSTMENTS</t>
  </si>
  <si>
    <t>AUGUST, 2001 MEDICAID ADJUSTMENTS</t>
  </si>
  <si>
    <t>AUGUST, 2001</t>
  </si>
  <si>
    <t>JULY, 2001</t>
  </si>
  <si>
    <t>SEPTEMBER, 2001</t>
  </si>
  <si>
    <t>SEPTEMBER, 2001 MEDICAID ADJUSTMENTS</t>
  </si>
  <si>
    <t>OCTOBER, 2001</t>
  </si>
  <si>
    <t>OCTOBER, 2001 MEDICAID ADJUSTMENTS</t>
  </si>
  <si>
    <t>NOVEMBER, 2001 MEDICAID ADJUSTMENTS</t>
  </si>
  <si>
    <t>NOVEMBER, 2001</t>
  </si>
  <si>
    <t>DECEMBER, 2001</t>
  </si>
  <si>
    <t>DECEMBER, 2001 MEDICAID ADJUSTMENTS</t>
  </si>
  <si>
    <t>JANUARY, 2002</t>
  </si>
  <si>
    <t>JANUARY, 2002 MEDICAID ADJUSTMENTS</t>
  </si>
  <si>
    <t>FEBRUARY, 2002</t>
  </si>
  <si>
    <t>FEBRUARY, 2002 MEDICAID ADJUSTMENTS</t>
  </si>
  <si>
    <t>MARCH, 2002</t>
  </si>
  <si>
    <t>MARCH, 2002 MEDICAID ADJUSTMENTS</t>
  </si>
  <si>
    <t>APRIL, 2002</t>
  </si>
  <si>
    <t>APRIL, 2002 MEDICAID ADJUSTMENTS</t>
  </si>
  <si>
    <t>MAY, 2002</t>
  </si>
  <si>
    <t>MAY, 2002 MEDICAID ADJUSTMENTS</t>
  </si>
  <si>
    <t>JUNE, 2002</t>
  </si>
  <si>
    <t>JUNE, 2002 MEDICAID ADJUSTMENTS</t>
  </si>
  <si>
    <t>MEDICAID ADJUSTMENTS YEAR-TO-DATE  FY2002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</si>
</sst>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28515625" style="3" customWidth="1"/>
    <col min="5" max="5" width="14.421875" style="1" customWidth="1"/>
    <col min="6" max="6" width="1.28515625" style="3" customWidth="1"/>
    <col min="7" max="7" width="9.140625" style="5" customWidth="1"/>
    <col min="8" max="8" width="1.28515625" style="3" customWidth="1"/>
    <col min="9" max="9" width="12.7109375" style="6" customWidth="1"/>
    <col min="10" max="10" width="1.28515625" style="3" customWidth="1"/>
    <col min="11" max="11" width="12.57421875" style="5" customWidth="1"/>
    <col min="12" max="12" width="1.28515625" style="3" customWidth="1"/>
    <col min="13" max="13" width="7.8515625" style="6" customWidth="1"/>
    <col min="14" max="14" width="1.28515625" style="3" customWidth="1"/>
    <col min="15" max="15" width="12.00390625" style="5" customWidth="1"/>
    <col min="16" max="16" width="1.28515625" style="3" customWidth="1"/>
    <col min="17" max="17" width="12.00390625" style="3" customWidth="1"/>
    <col min="18" max="18" width="1.28515625" style="3" customWidth="1"/>
    <col min="19" max="19" width="14.42187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292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21" ht="11.25">
      <c r="A9" s="4" t="s">
        <v>3</v>
      </c>
      <c r="C9" s="3" t="s">
        <v>4</v>
      </c>
      <c r="E9" s="6">
        <v>99798.31</v>
      </c>
      <c r="G9" s="14">
        <v>0.5145</v>
      </c>
      <c r="I9" s="6">
        <f>E9*G9</f>
        <v>51346.230494999996</v>
      </c>
      <c r="K9" s="5">
        <f>E9-I9</f>
        <v>48452.079505</v>
      </c>
      <c r="M9" s="14">
        <v>0.2332</v>
      </c>
      <c r="O9" s="5">
        <f>K9*M9</f>
        <v>11299.024940566</v>
      </c>
      <c r="Q9" s="16">
        <f>K9-O9</f>
        <v>37153.054564434</v>
      </c>
      <c r="S9" s="16">
        <f>I9+O9+Q9</f>
        <v>99798.31</v>
      </c>
      <c r="U9" s="8"/>
    </row>
    <row r="10" spans="1:21" ht="11.25">
      <c r="A10" s="4" t="s">
        <v>5</v>
      </c>
      <c r="C10" s="3" t="s">
        <v>135</v>
      </c>
      <c r="E10" s="6">
        <v>99875.4</v>
      </c>
      <c r="G10" s="14">
        <v>0.5145</v>
      </c>
      <c r="I10" s="6">
        <f aca="true" t="shared" si="0" ref="I10:I73">E10*G10</f>
        <v>51385.893299999996</v>
      </c>
      <c r="K10" s="5">
        <f aca="true" t="shared" si="1" ref="K10:K73">E10-I10</f>
        <v>48489.5067</v>
      </c>
      <c r="M10" s="14">
        <v>0.4474</v>
      </c>
      <c r="O10" s="5">
        <f>K10*M10</f>
        <v>21694.20529758</v>
      </c>
      <c r="Q10" s="16">
        <f aca="true" t="shared" si="2" ref="Q10:Q73">K10-O10</f>
        <v>26795.30140242</v>
      </c>
      <c r="S10" s="16">
        <f aca="true" t="shared" si="3" ref="S10:S73">I10+O10+Q10</f>
        <v>99875.4</v>
      </c>
      <c r="U10" s="8"/>
    </row>
    <row r="11" spans="1:21" ht="11.25">
      <c r="A11" s="4" t="s">
        <v>6</v>
      </c>
      <c r="C11" s="3" t="s">
        <v>136</v>
      </c>
      <c r="E11" s="6">
        <v>13570</v>
      </c>
      <c r="G11" s="14">
        <v>0.5145</v>
      </c>
      <c r="I11" s="6">
        <f t="shared" si="0"/>
        <v>6981.764999999999</v>
      </c>
      <c r="K11" s="5">
        <f t="shared" si="1"/>
        <v>6588.235000000001</v>
      </c>
      <c r="M11" s="14">
        <v>0.1924</v>
      </c>
      <c r="O11" s="5">
        <f aca="true" t="shared" si="4" ref="O11:O74">K11*M11</f>
        <v>1267.576414</v>
      </c>
      <c r="Q11" s="16">
        <f t="shared" si="2"/>
        <v>5320.6585860000005</v>
      </c>
      <c r="S11" s="16">
        <f t="shared" si="3"/>
        <v>13570</v>
      </c>
      <c r="U11" s="11"/>
    </row>
    <row r="12" spans="1:19" ht="11.25">
      <c r="A12" s="4" t="s">
        <v>7</v>
      </c>
      <c r="C12" s="3" t="s">
        <v>137</v>
      </c>
      <c r="E12" s="6">
        <v>0</v>
      </c>
      <c r="G12" s="14">
        <v>0.5145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973.09</v>
      </c>
      <c r="G13" s="14">
        <v>0.5145</v>
      </c>
      <c r="I13" s="6">
        <f t="shared" si="0"/>
        <v>500.65480499999995</v>
      </c>
      <c r="K13" s="5">
        <f t="shared" si="1"/>
        <v>472.4351950000001</v>
      </c>
      <c r="M13" s="14">
        <v>0.2722</v>
      </c>
      <c r="O13" s="5">
        <f t="shared" si="4"/>
        <v>128.596860079</v>
      </c>
      <c r="Q13" s="16">
        <f t="shared" si="2"/>
        <v>343.83833492100007</v>
      </c>
      <c r="S13" s="16">
        <f t="shared" si="3"/>
        <v>973.09</v>
      </c>
    </row>
    <row r="14" spans="1:19" ht="11.25">
      <c r="A14" s="4" t="s">
        <v>9</v>
      </c>
      <c r="C14" s="3" t="s">
        <v>139</v>
      </c>
      <c r="E14" s="6">
        <v>9131.43</v>
      </c>
      <c r="G14" s="14">
        <v>0.5145</v>
      </c>
      <c r="I14" s="6">
        <f t="shared" si="0"/>
        <v>4698.1207349999995</v>
      </c>
      <c r="K14" s="5">
        <f t="shared" si="1"/>
        <v>4433.309265000001</v>
      </c>
      <c r="M14" s="14">
        <v>0.2639</v>
      </c>
      <c r="O14" s="5">
        <f t="shared" si="4"/>
        <v>1169.9503150335004</v>
      </c>
      <c r="Q14" s="16">
        <f t="shared" si="2"/>
        <v>3263.3589499665004</v>
      </c>
      <c r="S14" s="16">
        <f t="shared" si="3"/>
        <v>9131.43</v>
      </c>
    </row>
    <row r="15" spans="1:19" ht="11.25">
      <c r="A15" s="4" t="s">
        <v>10</v>
      </c>
      <c r="C15" s="3" t="s">
        <v>140</v>
      </c>
      <c r="E15" s="6">
        <v>93151.21</v>
      </c>
      <c r="G15" s="14">
        <v>0.5145</v>
      </c>
      <c r="I15" s="6">
        <f t="shared" si="0"/>
        <v>47926.297545</v>
      </c>
      <c r="K15" s="5">
        <f t="shared" si="1"/>
        <v>45224.912455000005</v>
      </c>
      <c r="M15" s="14">
        <v>0.4602</v>
      </c>
      <c r="O15" s="5">
        <f t="shared" si="4"/>
        <v>20812.504711791004</v>
      </c>
      <c r="Q15" s="16">
        <f t="shared" si="2"/>
        <v>24412.407743209</v>
      </c>
      <c r="S15" s="16">
        <f t="shared" si="3"/>
        <v>93151.21</v>
      </c>
    </row>
    <row r="16" spans="1:19" ht="11.25">
      <c r="A16" s="4" t="s">
        <v>11</v>
      </c>
      <c r="C16" s="3" t="s">
        <v>141</v>
      </c>
      <c r="E16" s="6">
        <v>51496</v>
      </c>
      <c r="G16" s="14">
        <v>0.5145</v>
      </c>
      <c r="I16" s="6">
        <f t="shared" si="0"/>
        <v>26494.692</v>
      </c>
      <c r="K16" s="5">
        <f t="shared" si="1"/>
        <v>25001.308</v>
      </c>
      <c r="M16" s="14">
        <v>0.3302</v>
      </c>
      <c r="O16" s="5">
        <f t="shared" si="4"/>
        <v>8255.4319016</v>
      </c>
      <c r="Q16" s="16">
        <f t="shared" si="2"/>
        <v>16745.8760984</v>
      </c>
      <c r="S16" s="16">
        <f t="shared" si="3"/>
        <v>51496</v>
      </c>
    </row>
    <row r="17" spans="1:19" ht="11.25">
      <c r="A17" s="4" t="s">
        <v>12</v>
      </c>
      <c r="C17" s="3" t="s">
        <v>142</v>
      </c>
      <c r="E17" s="6">
        <v>0</v>
      </c>
      <c r="G17" s="14">
        <v>0.5145</v>
      </c>
      <c r="I17" s="6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119670.49</v>
      </c>
      <c r="G18" s="14">
        <v>0.5145</v>
      </c>
      <c r="I18" s="6">
        <f t="shared" si="0"/>
        <v>61570.467104999996</v>
      </c>
      <c r="K18" s="5">
        <f t="shared" si="1"/>
        <v>58100.02289500001</v>
      </c>
      <c r="M18" s="14">
        <v>0.336</v>
      </c>
      <c r="O18" s="5">
        <f t="shared" si="4"/>
        <v>19521.607692720005</v>
      </c>
      <c r="Q18" s="16">
        <f t="shared" si="2"/>
        <v>38578.415202280004</v>
      </c>
      <c r="S18" s="16">
        <f t="shared" si="3"/>
        <v>119670.49000000002</v>
      </c>
    </row>
    <row r="19" spans="1:19" ht="11.25">
      <c r="A19" s="4" t="s">
        <v>14</v>
      </c>
      <c r="C19" s="3" t="s">
        <v>144</v>
      </c>
      <c r="E19" s="6">
        <v>6158.18</v>
      </c>
      <c r="G19" s="14">
        <v>0.5145</v>
      </c>
      <c r="I19" s="6">
        <f t="shared" si="0"/>
        <v>3168.38361</v>
      </c>
      <c r="K19" s="5">
        <f t="shared" si="1"/>
        <v>2989.7963900000004</v>
      </c>
      <c r="M19" s="14">
        <v>0.2109</v>
      </c>
      <c r="O19" s="5">
        <f t="shared" si="4"/>
        <v>630.5480586510001</v>
      </c>
      <c r="Q19" s="16">
        <f t="shared" si="2"/>
        <v>2359.248331349</v>
      </c>
      <c r="S19" s="16">
        <f t="shared" si="3"/>
        <v>6158.18</v>
      </c>
    </row>
    <row r="20" spans="1:19" ht="11.25">
      <c r="A20" s="4" t="s">
        <v>15</v>
      </c>
      <c r="C20" s="3" t="s">
        <v>145</v>
      </c>
      <c r="E20" s="6">
        <v>315.7</v>
      </c>
      <c r="G20" s="14">
        <v>0.5145</v>
      </c>
      <c r="I20" s="6">
        <f t="shared" si="0"/>
        <v>162.42764999999997</v>
      </c>
      <c r="K20" s="5">
        <f t="shared" si="1"/>
        <v>153.27235000000002</v>
      </c>
      <c r="M20" s="14">
        <v>0.3602</v>
      </c>
      <c r="O20" s="5">
        <f t="shared" si="4"/>
        <v>55.20870047000001</v>
      </c>
      <c r="Q20" s="16">
        <f t="shared" si="2"/>
        <v>98.06364953</v>
      </c>
      <c r="S20" s="16">
        <f t="shared" si="3"/>
        <v>315.7</v>
      </c>
    </row>
    <row r="21" spans="1:19" ht="11.25">
      <c r="A21" s="4" t="s">
        <v>16</v>
      </c>
      <c r="C21" s="3" t="s">
        <v>146</v>
      </c>
      <c r="E21" s="6">
        <v>48790.26</v>
      </c>
      <c r="G21" s="14">
        <v>0.5145</v>
      </c>
      <c r="I21" s="6">
        <f t="shared" si="0"/>
        <v>25102.58877</v>
      </c>
      <c r="K21" s="5">
        <f t="shared" si="1"/>
        <v>23687.671230000004</v>
      </c>
      <c r="M21" s="14">
        <v>0.2439</v>
      </c>
      <c r="O21" s="5">
        <f t="shared" si="4"/>
        <v>5777.423012997001</v>
      </c>
      <c r="Q21" s="16">
        <f t="shared" si="2"/>
        <v>17910.248217003</v>
      </c>
      <c r="S21" s="16">
        <f t="shared" si="3"/>
        <v>48790.26</v>
      </c>
    </row>
    <row r="22" spans="1:19" ht="11.25">
      <c r="A22" s="4" t="s">
        <v>17</v>
      </c>
      <c r="C22" s="3" t="s">
        <v>147</v>
      </c>
      <c r="E22" s="6">
        <v>11115.67</v>
      </c>
      <c r="G22" s="14">
        <v>0.5145</v>
      </c>
      <c r="I22" s="6">
        <f t="shared" si="0"/>
        <v>5719.012215</v>
      </c>
      <c r="K22" s="5">
        <f t="shared" si="1"/>
        <v>5396.657785</v>
      </c>
      <c r="M22" s="14">
        <v>0.3156</v>
      </c>
      <c r="O22" s="5">
        <f t="shared" si="4"/>
        <v>1703.1851969460001</v>
      </c>
      <c r="Q22" s="16">
        <f t="shared" si="2"/>
        <v>3693.472588054</v>
      </c>
      <c r="S22" s="16">
        <f t="shared" si="3"/>
        <v>11115.67</v>
      </c>
    </row>
    <row r="23" spans="1:19" ht="11.25">
      <c r="A23" s="4" t="s">
        <v>18</v>
      </c>
      <c r="C23" s="3" t="s">
        <v>148</v>
      </c>
      <c r="E23" s="6">
        <v>32902.21</v>
      </c>
      <c r="G23" s="14">
        <v>0.5145</v>
      </c>
      <c r="I23" s="6">
        <f t="shared" si="0"/>
        <v>16928.187045</v>
      </c>
      <c r="K23" s="5">
        <f t="shared" si="1"/>
        <v>15974.022955</v>
      </c>
      <c r="M23" s="14">
        <v>0.2023</v>
      </c>
      <c r="O23" s="5">
        <f t="shared" si="4"/>
        <v>3231.5448437965</v>
      </c>
      <c r="Q23" s="16">
        <f t="shared" si="2"/>
        <v>12742.4781112035</v>
      </c>
      <c r="S23" s="16">
        <f t="shared" si="3"/>
        <v>32902.21</v>
      </c>
    </row>
    <row r="24" spans="1:19" ht="11.25">
      <c r="A24" s="4" t="s">
        <v>19</v>
      </c>
      <c r="C24" s="3" t="s">
        <v>149</v>
      </c>
      <c r="E24" s="6">
        <v>61441.94</v>
      </c>
      <c r="G24" s="14">
        <v>0.5145</v>
      </c>
      <c r="I24" s="6">
        <f t="shared" si="0"/>
        <v>31611.878129999997</v>
      </c>
      <c r="K24" s="5">
        <f t="shared" si="1"/>
        <v>29830.061870000005</v>
      </c>
      <c r="M24" s="14">
        <v>0.3107</v>
      </c>
      <c r="O24" s="5">
        <f t="shared" si="4"/>
        <v>9268.200223009</v>
      </c>
      <c r="Q24" s="16">
        <f t="shared" si="2"/>
        <v>20561.861646991005</v>
      </c>
      <c r="S24" s="16">
        <f t="shared" si="3"/>
        <v>61441.94</v>
      </c>
    </row>
    <row r="25" spans="1:19" ht="11.25">
      <c r="A25" s="4" t="s">
        <v>20</v>
      </c>
      <c r="C25" s="3" t="s">
        <v>150</v>
      </c>
      <c r="E25" s="6">
        <v>22438.5</v>
      </c>
      <c r="G25" s="14">
        <v>0.5145</v>
      </c>
      <c r="I25" s="6">
        <f t="shared" si="0"/>
        <v>11544.60825</v>
      </c>
      <c r="K25" s="5">
        <f t="shared" si="1"/>
        <v>10893.89175</v>
      </c>
      <c r="M25" s="14">
        <v>0.3308</v>
      </c>
      <c r="O25" s="5">
        <f t="shared" si="4"/>
        <v>3603.6993909000003</v>
      </c>
      <c r="Q25" s="16">
        <f t="shared" si="2"/>
        <v>7290.1923591</v>
      </c>
      <c r="S25" s="16">
        <f t="shared" si="3"/>
        <v>22438.5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15635</v>
      </c>
      <c r="G28" s="14">
        <v>0.5145</v>
      </c>
      <c r="I28" s="6">
        <f t="shared" si="0"/>
        <v>8044.2074999999995</v>
      </c>
      <c r="K28" s="5">
        <f t="shared" si="1"/>
        <v>7590.7925000000005</v>
      </c>
      <c r="M28" s="14">
        <v>0.2204</v>
      </c>
      <c r="O28" s="5">
        <f t="shared" si="4"/>
        <v>1673.0106670000002</v>
      </c>
      <c r="Q28" s="16">
        <f t="shared" si="2"/>
        <v>5917.781833</v>
      </c>
      <c r="S28" s="16">
        <f t="shared" si="3"/>
        <v>15635</v>
      </c>
    </row>
    <row r="29" spans="1:19" ht="11.25">
      <c r="A29" s="4" t="s">
        <v>24</v>
      </c>
      <c r="C29" s="3" t="s">
        <v>154</v>
      </c>
      <c r="E29" s="6">
        <v>143272.42</v>
      </c>
      <c r="G29" s="14">
        <v>0.5145</v>
      </c>
      <c r="I29" s="6">
        <f t="shared" si="0"/>
        <v>73713.66009</v>
      </c>
      <c r="K29" s="5">
        <f t="shared" si="1"/>
        <v>69558.75991000001</v>
      </c>
      <c r="M29" s="14">
        <v>0.3853</v>
      </c>
      <c r="O29" s="5">
        <f t="shared" si="4"/>
        <v>26800.990193323003</v>
      </c>
      <c r="Q29" s="16">
        <f t="shared" si="2"/>
        <v>42757.76971667701</v>
      </c>
      <c r="S29" s="16">
        <f t="shared" si="3"/>
        <v>143272.42</v>
      </c>
    </row>
    <row r="30" spans="1:19" ht="11.25">
      <c r="A30" s="4" t="s">
        <v>25</v>
      </c>
      <c r="C30" s="3" t="s">
        <v>155</v>
      </c>
      <c r="E30" s="6">
        <v>8866</v>
      </c>
      <c r="G30" s="14">
        <v>0.5145</v>
      </c>
      <c r="I30" s="6">
        <f t="shared" si="0"/>
        <v>4561.557</v>
      </c>
      <c r="K30" s="5">
        <f t="shared" si="1"/>
        <v>4304.443</v>
      </c>
      <c r="M30" s="14">
        <v>0.4797</v>
      </c>
      <c r="O30" s="5">
        <f t="shared" si="4"/>
        <v>2064.8413071</v>
      </c>
      <c r="Q30" s="16">
        <f t="shared" si="2"/>
        <v>2239.6016929</v>
      </c>
      <c r="S30" s="16">
        <f t="shared" si="3"/>
        <v>8866</v>
      </c>
    </row>
    <row r="31" spans="1:19" ht="11.25">
      <c r="A31" s="4" t="s">
        <v>26</v>
      </c>
      <c r="C31" s="3" t="s">
        <v>156</v>
      </c>
      <c r="E31" s="6">
        <v>0</v>
      </c>
      <c r="G31" s="14">
        <v>0.5145</v>
      </c>
      <c r="I31" s="6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22704.76</v>
      </c>
      <c r="G32" s="14">
        <v>0.5145</v>
      </c>
      <c r="I32" s="6">
        <f t="shared" si="0"/>
        <v>11681.599019999998</v>
      </c>
      <c r="K32" s="5">
        <f t="shared" si="1"/>
        <v>11023.16098</v>
      </c>
      <c r="M32" s="14">
        <v>0.3767</v>
      </c>
      <c r="O32" s="5">
        <f t="shared" si="4"/>
        <v>4152.424741166</v>
      </c>
      <c r="Q32" s="16">
        <f t="shared" si="2"/>
        <v>6870.736238834001</v>
      </c>
      <c r="S32" s="16">
        <f t="shared" si="3"/>
        <v>22704.76</v>
      </c>
    </row>
    <row r="33" spans="1:19" ht="11.25">
      <c r="A33" s="4" t="s">
        <v>28</v>
      </c>
      <c r="C33" s="3" t="s">
        <v>158</v>
      </c>
      <c r="E33" s="6">
        <v>17446</v>
      </c>
      <c r="G33" s="14">
        <v>0.5145</v>
      </c>
      <c r="I33" s="6">
        <f t="shared" si="0"/>
        <v>8975.966999999999</v>
      </c>
      <c r="K33" s="5">
        <f t="shared" si="1"/>
        <v>8470.033000000001</v>
      </c>
      <c r="M33" s="14">
        <v>0.304</v>
      </c>
      <c r="O33" s="5">
        <f t="shared" si="4"/>
        <v>2574.8900320000002</v>
      </c>
      <c r="Q33" s="16">
        <f t="shared" si="2"/>
        <v>5895.142968000001</v>
      </c>
      <c r="S33" s="16">
        <f t="shared" si="3"/>
        <v>17446</v>
      </c>
    </row>
    <row r="34" spans="1:19" ht="11.25">
      <c r="A34" s="4" t="s">
        <v>29</v>
      </c>
      <c r="C34" s="3" t="s">
        <v>159</v>
      </c>
      <c r="E34" s="6">
        <v>3362.23</v>
      </c>
      <c r="G34" s="14">
        <v>0.5145</v>
      </c>
      <c r="I34" s="6">
        <f t="shared" si="0"/>
        <v>1729.867335</v>
      </c>
      <c r="K34" s="5">
        <f t="shared" si="1"/>
        <v>1632.362665</v>
      </c>
      <c r="M34" s="14">
        <v>0.3042</v>
      </c>
      <c r="O34" s="5">
        <f t="shared" si="4"/>
        <v>496.5647226930001</v>
      </c>
      <c r="Q34" s="16">
        <f t="shared" si="2"/>
        <v>1135.797942307</v>
      </c>
      <c r="S34" s="16">
        <f t="shared" si="3"/>
        <v>3362.23</v>
      </c>
    </row>
    <row r="35" spans="1:19" ht="11.25">
      <c r="A35" s="4" t="s">
        <v>30</v>
      </c>
      <c r="C35" s="3" t="s">
        <v>160</v>
      </c>
      <c r="E35" s="6">
        <v>33713.36</v>
      </c>
      <c r="G35" s="14">
        <v>0.5145</v>
      </c>
      <c r="I35" s="6">
        <f t="shared" si="0"/>
        <v>17345.523719999997</v>
      </c>
      <c r="K35" s="5">
        <f t="shared" si="1"/>
        <v>16367.836280000003</v>
      </c>
      <c r="M35" s="14">
        <v>0.3358</v>
      </c>
      <c r="O35" s="5">
        <f t="shared" si="4"/>
        <v>5496.319422824001</v>
      </c>
      <c r="Q35" s="16">
        <f t="shared" si="2"/>
        <v>10871.516857176002</v>
      </c>
      <c r="S35" s="16">
        <f t="shared" si="3"/>
        <v>33713.36</v>
      </c>
    </row>
    <row r="36" spans="1:19" ht="11.25">
      <c r="A36" s="4" t="s">
        <v>31</v>
      </c>
      <c r="C36" s="3" t="s">
        <v>161</v>
      </c>
      <c r="E36" s="6">
        <v>13570</v>
      </c>
      <c r="G36" s="14">
        <v>0.5145</v>
      </c>
      <c r="I36" s="6">
        <f t="shared" si="0"/>
        <v>6981.764999999999</v>
      </c>
      <c r="K36" s="5">
        <f t="shared" si="1"/>
        <v>6588.235000000001</v>
      </c>
      <c r="M36" s="14">
        <v>0.3853</v>
      </c>
      <c r="O36" s="5">
        <f t="shared" si="4"/>
        <v>2538.4469455</v>
      </c>
      <c r="Q36" s="16">
        <f t="shared" si="2"/>
        <v>4049.7880545000007</v>
      </c>
      <c r="S36" s="16">
        <f t="shared" si="3"/>
        <v>13570</v>
      </c>
    </row>
    <row r="37" spans="1:19" ht="11.25">
      <c r="A37" s="4" t="s">
        <v>32</v>
      </c>
      <c r="C37" s="3" t="s">
        <v>162</v>
      </c>
      <c r="E37" s="6">
        <v>245083.35</v>
      </c>
      <c r="G37" s="14">
        <v>0.5145</v>
      </c>
      <c r="I37" s="6">
        <f t="shared" si="0"/>
        <v>126095.38357499999</v>
      </c>
      <c r="K37" s="5">
        <f t="shared" si="1"/>
        <v>118987.96642500002</v>
      </c>
      <c r="M37" s="14">
        <v>0.4611</v>
      </c>
      <c r="O37" s="5">
        <f t="shared" si="4"/>
        <v>54865.35131856751</v>
      </c>
      <c r="Q37" s="16">
        <f t="shared" si="2"/>
        <v>64122.61510643251</v>
      </c>
      <c r="S37" s="16">
        <f t="shared" si="3"/>
        <v>245083.35000000003</v>
      </c>
    </row>
    <row r="38" spans="1:19" ht="11.25">
      <c r="A38" s="4" t="s">
        <v>33</v>
      </c>
      <c r="C38" s="3" t="s">
        <v>163</v>
      </c>
      <c r="E38" s="6">
        <v>30778.32</v>
      </c>
      <c r="G38" s="14">
        <v>0.5145</v>
      </c>
      <c r="I38" s="6">
        <f t="shared" si="0"/>
        <v>15835.445639999998</v>
      </c>
      <c r="K38" s="5">
        <f t="shared" si="1"/>
        <v>14942.874360000002</v>
      </c>
      <c r="M38" s="14">
        <v>0.4584</v>
      </c>
      <c r="O38" s="5">
        <f t="shared" si="4"/>
        <v>6849.813606624</v>
      </c>
      <c r="Q38" s="16">
        <f t="shared" si="2"/>
        <v>8093.060753376001</v>
      </c>
      <c r="S38" s="16">
        <f t="shared" si="3"/>
        <v>30778.32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3540.2</v>
      </c>
      <c r="G40" s="14">
        <v>0.5145</v>
      </c>
      <c r="I40" s="6">
        <f t="shared" si="0"/>
        <v>1821.4328999999998</v>
      </c>
      <c r="K40" s="5">
        <f t="shared" si="1"/>
        <v>1718.7671</v>
      </c>
      <c r="M40" s="14">
        <v>0.3811</v>
      </c>
      <c r="O40" s="5">
        <f t="shared" si="4"/>
        <v>655.02214181</v>
      </c>
      <c r="Q40" s="16">
        <f t="shared" si="2"/>
        <v>1063.74495819</v>
      </c>
      <c r="S40" s="16">
        <f t="shared" si="3"/>
        <v>3540.2</v>
      </c>
    </row>
    <row r="41" spans="1:19" ht="11.25">
      <c r="A41" s="4" t="s">
        <v>36</v>
      </c>
      <c r="C41" s="3" t="s">
        <v>166</v>
      </c>
      <c r="E41" s="6">
        <v>71353.48</v>
      </c>
      <c r="G41" s="14">
        <v>0.5145</v>
      </c>
      <c r="I41" s="6">
        <f t="shared" si="0"/>
        <v>36711.36545999999</v>
      </c>
      <c r="K41" s="5">
        <f t="shared" si="1"/>
        <v>34642.11454</v>
      </c>
      <c r="M41" s="14">
        <v>0.283</v>
      </c>
      <c r="O41" s="5">
        <f t="shared" si="4"/>
        <v>9803.71841482</v>
      </c>
      <c r="Q41" s="16">
        <f t="shared" si="2"/>
        <v>24838.396125180003</v>
      </c>
      <c r="S41" s="16">
        <f t="shared" si="3"/>
        <v>71353.48</v>
      </c>
    </row>
    <row r="42" spans="1:19" ht="11.25">
      <c r="A42" s="4" t="s">
        <v>37</v>
      </c>
      <c r="C42" s="3" t="s">
        <v>167</v>
      </c>
      <c r="E42" s="6">
        <v>76712.68</v>
      </c>
      <c r="G42" s="14">
        <v>0.5145</v>
      </c>
      <c r="I42" s="6">
        <f t="shared" si="0"/>
        <v>39468.673859999995</v>
      </c>
      <c r="K42" s="5">
        <f t="shared" si="1"/>
        <v>37244.00614</v>
      </c>
      <c r="M42" s="14">
        <v>0.4348</v>
      </c>
      <c r="O42" s="5">
        <f t="shared" si="4"/>
        <v>16193.693869671999</v>
      </c>
      <c r="Q42" s="16">
        <f t="shared" si="2"/>
        <v>21050.312270328</v>
      </c>
      <c r="S42" s="16">
        <f t="shared" si="3"/>
        <v>76712.68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17799</v>
      </c>
      <c r="G44" s="14">
        <v>0.5145</v>
      </c>
      <c r="I44" s="6">
        <f t="shared" si="0"/>
        <v>9157.5855</v>
      </c>
      <c r="K44" s="5">
        <f t="shared" si="1"/>
        <v>8641.4145</v>
      </c>
      <c r="M44" s="14">
        <v>0.3687</v>
      </c>
      <c r="O44" s="5">
        <f t="shared" si="4"/>
        <v>3186.0895261500004</v>
      </c>
      <c r="Q44" s="16">
        <f t="shared" si="2"/>
        <v>5455.32497385</v>
      </c>
      <c r="S44" s="16">
        <f t="shared" si="3"/>
        <v>17799</v>
      </c>
    </row>
    <row r="45" spans="1:19" ht="11.25">
      <c r="A45" s="4" t="s">
        <v>40</v>
      </c>
      <c r="C45" s="3" t="s">
        <v>170</v>
      </c>
      <c r="E45" s="6">
        <v>20092.71</v>
      </c>
      <c r="G45" s="14">
        <v>0.5145</v>
      </c>
      <c r="I45" s="6">
        <f t="shared" si="0"/>
        <v>10337.699294999999</v>
      </c>
      <c r="K45" s="5">
        <f t="shared" si="1"/>
        <v>9755.010705</v>
      </c>
      <c r="M45" s="14">
        <v>0.4871</v>
      </c>
      <c r="O45" s="5">
        <f t="shared" si="4"/>
        <v>4751.6657144055</v>
      </c>
      <c r="Q45" s="16">
        <f t="shared" si="2"/>
        <v>5003.344990594501</v>
      </c>
      <c r="S45" s="16">
        <f t="shared" si="3"/>
        <v>20092.71</v>
      </c>
    </row>
    <row r="46" spans="1:19" ht="11.25">
      <c r="A46" s="4" t="s">
        <v>41</v>
      </c>
      <c r="C46" s="3" t="s">
        <v>171</v>
      </c>
      <c r="E46" s="6">
        <v>5086.73</v>
      </c>
      <c r="G46" s="14">
        <v>0.5145</v>
      </c>
      <c r="I46" s="6">
        <f t="shared" si="0"/>
        <v>2617.1225849999996</v>
      </c>
      <c r="K46" s="5">
        <f t="shared" si="1"/>
        <v>2469.607415</v>
      </c>
      <c r="M46" s="14">
        <v>0.2109</v>
      </c>
      <c r="O46" s="5">
        <f t="shared" si="4"/>
        <v>520.8402038235</v>
      </c>
      <c r="Q46" s="16">
        <f t="shared" si="2"/>
        <v>1948.7672111765</v>
      </c>
      <c r="S46" s="16">
        <f t="shared" si="3"/>
        <v>5086.73</v>
      </c>
    </row>
    <row r="47" spans="1:19" ht="11.25">
      <c r="A47" s="4" t="s">
        <v>42</v>
      </c>
      <c r="C47" s="3" t="s">
        <v>172</v>
      </c>
      <c r="E47" s="6">
        <v>51487.64</v>
      </c>
      <c r="G47" s="14">
        <v>0.5145</v>
      </c>
      <c r="I47" s="6">
        <f t="shared" si="0"/>
        <v>26490.390779999998</v>
      </c>
      <c r="K47" s="5">
        <f t="shared" si="1"/>
        <v>24997.24922</v>
      </c>
      <c r="M47" s="14">
        <v>0.3471</v>
      </c>
      <c r="O47" s="5">
        <f t="shared" si="4"/>
        <v>8676.545204262002</v>
      </c>
      <c r="Q47" s="16">
        <f t="shared" si="2"/>
        <v>16320.704015738</v>
      </c>
      <c r="S47" s="16">
        <f t="shared" si="3"/>
        <v>51487.64</v>
      </c>
    </row>
    <row r="48" spans="1:19" ht="11.25">
      <c r="A48" s="4" t="s">
        <v>43</v>
      </c>
      <c r="C48" s="3" t="s">
        <v>173</v>
      </c>
      <c r="E48" s="6">
        <v>12307.52</v>
      </c>
      <c r="G48" s="14">
        <v>0.5145</v>
      </c>
      <c r="I48" s="6">
        <f t="shared" si="0"/>
        <v>6332.21904</v>
      </c>
      <c r="K48" s="5">
        <f t="shared" si="1"/>
        <v>5975.3009600000005</v>
      </c>
      <c r="M48" s="14">
        <v>0.2266</v>
      </c>
      <c r="O48" s="5">
        <f t="shared" si="4"/>
        <v>1354.003197536</v>
      </c>
      <c r="Q48" s="16">
        <f t="shared" si="2"/>
        <v>4621.297762464001</v>
      </c>
      <c r="S48" s="16">
        <f t="shared" si="3"/>
        <v>12307.52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71151.59</v>
      </c>
      <c r="G50" s="14">
        <v>0.5145</v>
      </c>
      <c r="I50" s="6">
        <f t="shared" si="0"/>
        <v>36607.49305499999</v>
      </c>
      <c r="K50" s="5">
        <f t="shared" si="1"/>
        <v>34544.096945000005</v>
      </c>
      <c r="M50" s="14">
        <v>0.4444</v>
      </c>
      <c r="O50" s="5">
        <f t="shared" si="4"/>
        <v>15351.396682358003</v>
      </c>
      <c r="Q50" s="16">
        <f t="shared" si="2"/>
        <v>19192.700262642</v>
      </c>
      <c r="S50" s="16">
        <f t="shared" si="3"/>
        <v>71151.59</v>
      </c>
    </row>
    <row r="51" spans="1:19" ht="11.25">
      <c r="A51" s="4" t="s">
        <v>46</v>
      </c>
      <c r="C51" s="3" t="s">
        <v>176</v>
      </c>
      <c r="E51" s="6">
        <v>137119.7</v>
      </c>
      <c r="G51" s="14">
        <v>0.5145</v>
      </c>
      <c r="I51" s="6">
        <f t="shared" si="0"/>
        <v>70548.08565</v>
      </c>
      <c r="K51" s="5">
        <f t="shared" si="1"/>
        <v>66571.61435000002</v>
      </c>
      <c r="M51" s="14">
        <v>0.3755</v>
      </c>
      <c r="O51" s="5">
        <f t="shared" si="4"/>
        <v>24997.64118842501</v>
      </c>
      <c r="Q51" s="16">
        <f t="shared" si="2"/>
        <v>41573.973161575006</v>
      </c>
      <c r="S51" s="16">
        <f t="shared" si="3"/>
        <v>137119.7</v>
      </c>
    </row>
    <row r="52" spans="1:19" ht="11.25">
      <c r="A52" s="4" t="s">
        <v>47</v>
      </c>
      <c r="C52" s="3" t="s">
        <v>177</v>
      </c>
      <c r="E52" s="6">
        <v>47299.66</v>
      </c>
      <c r="G52" s="14">
        <v>0.5145</v>
      </c>
      <c r="I52" s="6">
        <f t="shared" si="0"/>
        <v>24335.67507</v>
      </c>
      <c r="K52" s="5">
        <f t="shared" si="1"/>
        <v>22963.984930000002</v>
      </c>
      <c r="M52" s="14">
        <v>0.2786</v>
      </c>
      <c r="O52" s="5">
        <f t="shared" si="4"/>
        <v>6397.766201498001</v>
      </c>
      <c r="Q52" s="16">
        <f t="shared" si="2"/>
        <v>16566.218728502</v>
      </c>
      <c r="S52" s="16">
        <f t="shared" si="3"/>
        <v>47299.66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18361.58</v>
      </c>
      <c r="G54" s="14">
        <v>0.5145</v>
      </c>
      <c r="I54" s="6">
        <f t="shared" si="0"/>
        <v>9447.03291</v>
      </c>
      <c r="K54" s="5">
        <f t="shared" si="1"/>
        <v>8914.547090000002</v>
      </c>
      <c r="M54" s="14">
        <v>0.3613</v>
      </c>
      <c r="O54" s="5">
        <f t="shared" si="4"/>
        <v>3220.825863617001</v>
      </c>
      <c r="Q54" s="16">
        <f t="shared" si="2"/>
        <v>5693.721226383001</v>
      </c>
      <c r="S54" s="16">
        <f t="shared" si="3"/>
        <v>18361.58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19538.5</v>
      </c>
      <c r="G57" s="14">
        <v>0.5145</v>
      </c>
      <c r="I57" s="6">
        <f t="shared" si="0"/>
        <v>10052.55825</v>
      </c>
      <c r="K57" s="5">
        <f t="shared" si="1"/>
        <v>9485.94175</v>
      </c>
      <c r="M57" s="14">
        <v>0.3627</v>
      </c>
      <c r="O57" s="5">
        <f t="shared" si="4"/>
        <v>3440.5510727250003</v>
      </c>
      <c r="Q57" s="16">
        <f t="shared" si="2"/>
        <v>6045.390677275</v>
      </c>
      <c r="S57" s="16">
        <f t="shared" si="3"/>
        <v>19538.5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50139.22</v>
      </c>
      <c r="G60" s="14">
        <v>0.5145</v>
      </c>
      <c r="I60" s="6">
        <f t="shared" si="0"/>
        <v>25796.628689999998</v>
      </c>
      <c r="K60" s="5">
        <f t="shared" si="1"/>
        <v>24342.591310000003</v>
      </c>
      <c r="M60" s="14">
        <v>0.2245</v>
      </c>
      <c r="O60" s="5">
        <f t="shared" si="4"/>
        <v>5464.911749095001</v>
      </c>
      <c r="Q60" s="16">
        <f t="shared" si="2"/>
        <v>18877.679560905002</v>
      </c>
      <c r="S60" s="16">
        <f t="shared" si="3"/>
        <v>50139.22</v>
      </c>
    </row>
    <row r="61" spans="1:19" ht="11.25">
      <c r="A61" s="4" t="s">
        <v>56</v>
      </c>
      <c r="C61" s="3" t="s">
        <v>186</v>
      </c>
      <c r="E61" s="6">
        <v>129565.6</v>
      </c>
      <c r="G61" s="14">
        <v>0.5145</v>
      </c>
      <c r="I61" s="6">
        <f t="shared" si="0"/>
        <v>66661.5012</v>
      </c>
      <c r="K61" s="5">
        <f t="shared" si="1"/>
        <v>62904.09880000001</v>
      </c>
      <c r="M61" s="17">
        <v>0.4764</v>
      </c>
      <c r="O61" s="5">
        <f t="shared" si="4"/>
        <v>29967.512668320003</v>
      </c>
      <c r="Q61" s="16">
        <f t="shared" si="2"/>
        <v>32936.58613168</v>
      </c>
      <c r="S61" s="16">
        <f t="shared" si="3"/>
        <v>129565.6</v>
      </c>
    </row>
    <row r="62" spans="1:19" ht="11.25">
      <c r="A62" s="4" t="s">
        <v>57</v>
      </c>
      <c r="C62" s="3" t="s">
        <v>187</v>
      </c>
      <c r="E62" s="6">
        <v>30639.66</v>
      </c>
      <c r="G62" s="14">
        <v>0.5145</v>
      </c>
      <c r="I62" s="6">
        <f t="shared" si="0"/>
        <v>15764.105069999998</v>
      </c>
      <c r="K62" s="5">
        <f t="shared" si="1"/>
        <v>14875.554930000002</v>
      </c>
      <c r="M62" s="14">
        <v>0.4401</v>
      </c>
      <c r="O62" s="5">
        <f t="shared" si="4"/>
        <v>6546.731724693001</v>
      </c>
      <c r="Q62" s="16">
        <f t="shared" si="2"/>
        <v>8328.823205307002</v>
      </c>
      <c r="S62" s="16">
        <f t="shared" si="3"/>
        <v>30639.66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71477.28</v>
      </c>
      <c r="G66" s="14">
        <v>0.5145</v>
      </c>
      <c r="I66" s="6">
        <f t="shared" si="0"/>
        <v>36775.06056</v>
      </c>
      <c r="K66" s="5">
        <f t="shared" si="1"/>
        <v>34702.21944</v>
      </c>
      <c r="M66" s="14">
        <v>0.2286</v>
      </c>
      <c r="O66" s="5">
        <f t="shared" si="4"/>
        <v>7932.927363984</v>
      </c>
      <c r="Q66" s="16">
        <f t="shared" si="2"/>
        <v>26769.292076016</v>
      </c>
      <c r="S66" s="16">
        <f t="shared" si="3"/>
        <v>71477.28</v>
      </c>
    </row>
    <row r="67" spans="1:19" ht="11.25">
      <c r="A67" s="4" t="s">
        <v>62</v>
      </c>
      <c r="C67" s="3" t="s">
        <v>192</v>
      </c>
      <c r="E67" s="6">
        <v>27767.28</v>
      </c>
      <c r="G67" s="14">
        <v>0.5145</v>
      </c>
      <c r="I67" s="6">
        <f t="shared" si="0"/>
        <v>14286.265559999998</v>
      </c>
      <c r="K67" s="5">
        <f t="shared" si="1"/>
        <v>13481.01444</v>
      </c>
      <c r="M67" s="14">
        <v>0.4333</v>
      </c>
      <c r="O67" s="5">
        <f t="shared" si="4"/>
        <v>5841.323556852</v>
      </c>
      <c r="Q67" s="16">
        <f t="shared" si="2"/>
        <v>7639.6908831480005</v>
      </c>
      <c r="S67" s="16">
        <f t="shared" si="3"/>
        <v>27767.28</v>
      </c>
    </row>
    <row r="68" spans="1:19" ht="11.25">
      <c r="A68" s="4" t="s">
        <v>63</v>
      </c>
      <c r="C68" s="3" t="s">
        <v>193</v>
      </c>
      <c r="E68" s="6">
        <v>9572.74</v>
      </c>
      <c r="G68" s="14">
        <v>0.5145</v>
      </c>
      <c r="I68" s="6">
        <f t="shared" si="0"/>
        <v>4925.17473</v>
      </c>
      <c r="K68" s="5">
        <f t="shared" si="1"/>
        <v>4647.56527</v>
      </c>
      <c r="M68" s="14">
        <v>0.2834</v>
      </c>
      <c r="O68" s="5">
        <f t="shared" si="4"/>
        <v>1317.119997518</v>
      </c>
      <c r="Q68" s="16">
        <f t="shared" si="2"/>
        <v>3330.4452724820003</v>
      </c>
      <c r="S68" s="16">
        <f t="shared" si="3"/>
        <v>9572.74</v>
      </c>
    </row>
    <row r="69" spans="1:19" ht="11.25">
      <c r="A69" s="4" t="s">
        <v>64</v>
      </c>
      <c r="C69" s="3" t="s">
        <v>194</v>
      </c>
      <c r="E69" s="6">
        <v>0</v>
      </c>
      <c r="G69" s="14">
        <v>0.5145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44462.82</v>
      </c>
      <c r="G71" s="14">
        <v>0.5145</v>
      </c>
      <c r="I71" s="6">
        <f t="shared" si="0"/>
        <v>22876.12089</v>
      </c>
      <c r="K71" s="5">
        <f t="shared" si="1"/>
        <v>21586.69911</v>
      </c>
      <c r="M71" s="14">
        <v>0.1971</v>
      </c>
      <c r="O71" s="5">
        <f t="shared" si="4"/>
        <v>4254.738394581001</v>
      </c>
      <c r="Q71" s="16">
        <f t="shared" si="2"/>
        <v>17331.960715419</v>
      </c>
      <c r="S71" s="16">
        <f t="shared" si="3"/>
        <v>44462.82</v>
      </c>
    </row>
    <row r="72" spans="1:19" ht="11.25">
      <c r="A72" s="4" t="s">
        <v>67</v>
      </c>
      <c r="C72" s="3" t="s">
        <v>197</v>
      </c>
      <c r="E72" s="6">
        <v>11155.35</v>
      </c>
      <c r="G72" s="14">
        <v>0.5145</v>
      </c>
      <c r="I72" s="6">
        <f t="shared" si="0"/>
        <v>5739.427575</v>
      </c>
      <c r="K72" s="5">
        <f t="shared" si="1"/>
        <v>5415.922425000001</v>
      </c>
      <c r="M72" s="14">
        <v>0.3304</v>
      </c>
      <c r="O72" s="5">
        <f t="shared" si="4"/>
        <v>1789.4207692200005</v>
      </c>
      <c r="Q72" s="16">
        <f t="shared" si="2"/>
        <v>3626.50165578</v>
      </c>
      <c r="S72" s="16">
        <f t="shared" si="3"/>
        <v>11155.35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48395.3</v>
      </c>
      <c r="G74" s="14">
        <v>0.5145</v>
      </c>
      <c r="I74" s="6">
        <f aca="true" t="shared" si="5" ref="I74:I135">E74*G74</f>
        <v>24899.381849999998</v>
      </c>
      <c r="K74" s="5">
        <f aca="true" t="shared" si="6" ref="K74:K135">E74-I74</f>
        <v>23495.918150000005</v>
      </c>
      <c r="M74" s="14">
        <v>0.4083</v>
      </c>
      <c r="O74" s="5">
        <f t="shared" si="4"/>
        <v>9593.383380645002</v>
      </c>
      <c r="Q74" s="16">
        <f aca="true" t="shared" si="7" ref="Q74:Q135">K74-O74</f>
        <v>13902.534769355003</v>
      </c>
      <c r="S74" s="16">
        <f aca="true" t="shared" si="8" ref="S74:S135">I74+O74+Q74</f>
        <v>48395.3</v>
      </c>
    </row>
    <row r="75" spans="1:19" ht="11.25">
      <c r="A75" s="4" t="s">
        <v>70</v>
      </c>
      <c r="C75" s="3" t="s">
        <v>200</v>
      </c>
      <c r="E75" s="6">
        <v>33588.55</v>
      </c>
      <c r="G75" s="14">
        <v>0.5145</v>
      </c>
      <c r="I75" s="6">
        <f t="shared" si="5"/>
        <v>17281.308975</v>
      </c>
      <c r="K75" s="5">
        <f t="shared" si="6"/>
        <v>16307.241025000003</v>
      </c>
      <c r="M75" s="14">
        <v>0.2865</v>
      </c>
      <c r="O75" s="5">
        <f aca="true" t="shared" si="9" ref="O75:O135">K75*M75</f>
        <v>4672.024553662501</v>
      </c>
      <c r="Q75" s="16">
        <f t="shared" si="7"/>
        <v>11635.216471337502</v>
      </c>
      <c r="S75" s="16">
        <f t="shared" si="8"/>
        <v>33588.55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4681</v>
      </c>
      <c r="G77" s="14">
        <v>0.5145</v>
      </c>
      <c r="I77" s="6">
        <f t="shared" si="5"/>
        <v>2408.3745</v>
      </c>
      <c r="K77" s="5">
        <f t="shared" si="6"/>
        <v>2272.6255</v>
      </c>
      <c r="M77" s="14">
        <v>0.2355</v>
      </c>
      <c r="O77" s="5">
        <f t="shared" si="9"/>
        <v>535.20330525</v>
      </c>
      <c r="Q77" s="16">
        <f t="shared" si="7"/>
        <v>1737.42219475</v>
      </c>
      <c r="S77" s="16">
        <f t="shared" si="8"/>
        <v>4681</v>
      </c>
    </row>
    <row r="78" spans="1:19" ht="11.25">
      <c r="A78" s="4" t="s">
        <v>73</v>
      </c>
      <c r="C78" s="3" t="s">
        <v>203</v>
      </c>
      <c r="E78" s="6">
        <v>26288.11</v>
      </c>
      <c r="G78" s="14">
        <v>0.5145</v>
      </c>
      <c r="I78" s="6">
        <f t="shared" si="5"/>
        <v>13525.232595</v>
      </c>
      <c r="K78" s="5">
        <f t="shared" si="6"/>
        <v>12762.877405000001</v>
      </c>
      <c r="M78" s="14">
        <v>0.4342</v>
      </c>
      <c r="O78" s="5">
        <f t="shared" si="9"/>
        <v>5541.6413692510005</v>
      </c>
      <c r="Q78" s="16">
        <f t="shared" si="7"/>
        <v>7221.236035749001</v>
      </c>
      <c r="S78" s="16">
        <f t="shared" si="8"/>
        <v>26288.11</v>
      </c>
    </row>
    <row r="79" spans="1:19" ht="11.25">
      <c r="A79" s="4" t="s">
        <v>74</v>
      </c>
      <c r="C79" s="3" t="s">
        <v>204</v>
      </c>
      <c r="E79" s="6">
        <v>33150.68</v>
      </c>
      <c r="G79" s="14">
        <v>0.5145</v>
      </c>
      <c r="I79" s="6">
        <f t="shared" si="5"/>
        <v>17056.024859999998</v>
      </c>
      <c r="K79" s="5">
        <f t="shared" si="6"/>
        <v>16094.655140000003</v>
      </c>
      <c r="M79" s="14">
        <v>0.2232</v>
      </c>
      <c r="O79" s="5">
        <f t="shared" si="9"/>
        <v>3592.327027248001</v>
      </c>
      <c r="Q79" s="16">
        <f t="shared" si="7"/>
        <v>12502.328112752002</v>
      </c>
      <c r="S79" s="16">
        <f t="shared" si="8"/>
        <v>33150.68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190620.65</v>
      </c>
      <c r="G81" s="14">
        <v>0.5145</v>
      </c>
      <c r="I81" s="6">
        <f t="shared" si="5"/>
        <v>98074.32442499998</v>
      </c>
      <c r="K81" s="5">
        <f t="shared" si="6"/>
        <v>92546.32557500001</v>
      </c>
      <c r="M81" s="14">
        <v>0.3414</v>
      </c>
      <c r="O81" s="5">
        <f t="shared" si="9"/>
        <v>31595.315551305</v>
      </c>
      <c r="Q81" s="16">
        <f t="shared" si="7"/>
        <v>60951.01002369501</v>
      </c>
      <c r="S81" s="16">
        <f t="shared" si="8"/>
        <v>190620.65</v>
      </c>
    </row>
    <row r="82" spans="1:19" ht="11.25">
      <c r="A82" s="4" t="s">
        <v>77</v>
      </c>
      <c r="C82" s="3" t="s">
        <v>207</v>
      </c>
      <c r="E82" s="6">
        <v>26007.7</v>
      </c>
      <c r="G82" s="14">
        <v>0.5145</v>
      </c>
      <c r="I82" s="6">
        <f t="shared" si="5"/>
        <v>13380.96165</v>
      </c>
      <c r="K82" s="5">
        <f t="shared" si="6"/>
        <v>12626.738350000001</v>
      </c>
      <c r="M82" s="14">
        <v>0.2923</v>
      </c>
      <c r="O82" s="5">
        <f t="shared" si="9"/>
        <v>3690.7956197050003</v>
      </c>
      <c r="Q82" s="16">
        <f t="shared" si="7"/>
        <v>8935.942730295</v>
      </c>
      <c r="S82" s="16">
        <f t="shared" si="8"/>
        <v>26007.699999999997</v>
      </c>
    </row>
    <row r="83" spans="1:19" ht="11.25">
      <c r="A83" s="4" t="s">
        <v>78</v>
      </c>
      <c r="C83" s="3" t="s">
        <v>208</v>
      </c>
      <c r="E83" s="6">
        <v>973.09</v>
      </c>
      <c r="G83" s="14">
        <v>0.5145</v>
      </c>
      <c r="I83" s="6">
        <f t="shared" si="5"/>
        <v>500.65480499999995</v>
      </c>
      <c r="K83" s="5">
        <f t="shared" si="6"/>
        <v>472.4351950000001</v>
      </c>
      <c r="M83" s="14">
        <v>0.4199</v>
      </c>
      <c r="O83" s="5">
        <f t="shared" si="9"/>
        <v>198.37553838050002</v>
      </c>
      <c r="Q83" s="16">
        <f t="shared" si="7"/>
        <v>274.05965661950006</v>
      </c>
      <c r="S83" s="16">
        <f t="shared" si="8"/>
        <v>973.09</v>
      </c>
    </row>
    <row r="84" spans="1:19" ht="11.25">
      <c r="A84" s="4" t="s">
        <v>79</v>
      </c>
      <c r="C84" s="3" t="s">
        <v>209</v>
      </c>
      <c r="E84" s="6">
        <v>41636.72</v>
      </c>
      <c r="G84" s="14">
        <v>0.5145</v>
      </c>
      <c r="I84" s="6">
        <f t="shared" si="5"/>
        <v>21422.09244</v>
      </c>
      <c r="K84" s="5">
        <f t="shared" si="6"/>
        <v>20214.62756</v>
      </c>
      <c r="M84" s="14">
        <v>0.3227</v>
      </c>
      <c r="O84" s="5">
        <f t="shared" si="9"/>
        <v>6523.260313612</v>
      </c>
      <c r="Q84" s="16">
        <f t="shared" si="7"/>
        <v>13691.367246388001</v>
      </c>
      <c r="S84" s="16">
        <f t="shared" si="8"/>
        <v>41636.72</v>
      </c>
    </row>
    <row r="85" spans="1:19" ht="11.25">
      <c r="A85" s="4" t="s">
        <v>80</v>
      </c>
      <c r="C85" s="3" t="s">
        <v>210</v>
      </c>
      <c r="E85" s="6">
        <v>33735.82</v>
      </c>
      <c r="G85" s="14">
        <v>0.5145</v>
      </c>
      <c r="I85" s="6">
        <f t="shared" si="5"/>
        <v>17357.07939</v>
      </c>
      <c r="K85" s="5">
        <f t="shared" si="6"/>
        <v>16378.74061</v>
      </c>
      <c r="M85" s="14">
        <v>0.4397</v>
      </c>
      <c r="O85" s="5">
        <f t="shared" si="9"/>
        <v>7201.732246217</v>
      </c>
      <c r="Q85" s="16">
        <f t="shared" si="7"/>
        <v>9177.008363783001</v>
      </c>
      <c r="S85" s="16">
        <f t="shared" si="8"/>
        <v>33735.82</v>
      </c>
    </row>
    <row r="86" spans="1:19" ht="11.25">
      <c r="A86" s="4" t="s">
        <v>81</v>
      </c>
      <c r="C86" s="3" t="s">
        <v>211</v>
      </c>
      <c r="E86" s="6">
        <v>20497.34</v>
      </c>
      <c r="G86" s="14">
        <v>0.5145</v>
      </c>
      <c r="I86" s="6">
        <f t="shared" si="5"/>
        <v>10545.88143</v>
      </c>
      <c r="K86" s="5">
        <f t="shared" si="6"/>
        <v>9951.45857</v>
      </c>
      <c r="M86" s="14">
        <v>0.2336</v>
      </c>
      <c r="O86" s="5">
        <f t="shared" si="9"/>
        <v>2324.660721952</v>
      </c>
      <c r="Q86" s="16">
        <f t="shared" si="7"/>
        <v>7626.797848048001</v>
      </c>
      <c r="S86" s="16">
        <f t="shared" si="8"/>
        <v>20497.34</v>
      </c>
    </row>
    <row r="87" spans="1:19" ht="11.25">
      <c r="A87" s="4" t="s">
        <v>82</v>
      </c>
      <c r="C87" s="3" t="s">
        <v>212</v>
      </c>
      <c r="E87" s="6">
        <v>53118.3</v>
      </c>
      <c r="G87" s="14">
        <v>0.5145</v>
      </c>
      <c r="I87" s="6">
        <f t="shared" si="5"/>
        <v>27329.36535</v>
      </c>
      <c r="K87" s="5">
        <f t="shared" si="6"/>
        <v>25788.934650000003</v>
      </c>
      <c r="M87" s="14">
        <v>0.3445</v>
      </c>
      <c r="O87" s="5">
        <f t="shared" si="9"/>
        <v>8884.287986925001</v>
      </c>
      <c r="Q87" s="16">
        <f t="shared" si="7"/>
        <v>16904.646663075</v>
      </c>
      <c r="S87" s="16">
        <f t="shared" si="8"/>
        <v>53118.3</v>
      </c>
    </row>
    <row r="88" spans="1:19" ht="11.25">
      <c r="A88" s="4" t="s">
        <v>83</v>
      </c>
      <c r="C88" s="3" t="s">
        <v>213</v>
      </c>
      <c r="E88" s="6">
        <v>37735.68</v>
      </c>
      <c r="G88" s="14">
        <v>0.5145</v>
      </c>
      <c r="I88" s="6">
        <f t="shared" si="5"/>
        <v>19415.00736</v>
      </c>
      <c r="K88" s="5">
        <f t="shared" si="6"/>
        <v>18320.67264</v>
      </c>
      <c r="M88" s="14">
        <v>0.1894</v>
      </c>
      <c r="O88" s="5">
        <f t="shared" si="9"/>
        <v>3469.9353980160004</v>
      </c>
      <c r="Q88" s="16">
        <f t="shared" si="7"/>
        <v>14850.737241984</v>
      </c>
      <c r="S88" s="16">
        <f t="shared" si="8"/>
        <v>37735.68</v>
      </c>
    </row>
    <row r="89" spans="1:19" ht="11.25">
      <c r="A89" s="4" t="s">
        <v>84</v>
      </c>
      <c r="C89" s="3" t="s">
        <v>214</v>
      </c>
      <c r="E89" s="6">
        <v>1663.67</v>
      </c>
      <c r="G89" s="14">
        <v>0.5145</v>
      </c>
      <c r="I89" s="6">
        <f t="shared" si="5"/>
        <v>855.958215</v>
      </c>
      <c r="K89" s="5">
        <f t="shared" si="6"/>
        <v>807.7117850000001</v>
      </c>
      <c r="M89" s="14">
        <v>0.3154</v>
      </c>
      <c r="O89" s="5">
        <f t="shared" si="9"/>
        <v>254.75229698900003</v>
      </c>
      <c r="Q89" s="16">
        <f t="shared" si="7"/>
        <v>552.9594880110001</v>
      </c>
      <c r="S89" s="16">
        <f t="shared" si="8"/>
        <v>1663.67</v>
      </c>
    </row>
    <row r="90" spans="1:19" ht="11.25">
      <c r="A90" s="4" t="s">
        <v>85</v>
      </c>
      <c r="C90" s="3" t="s">
        <v>215</v>
      </c>
      <c r="E90" s="6">
        <v>73899.1</v>
      </c>
      <c r="G90" s="14">
        <v>0.5145</v>
      </c>
      <c r="I90" s="6">
        <f t="shared" si="5"/>
        <v>38021.08695</v>
      </c>
      <c r="K90" s="5">
        <f t="shared" si="6"/>
        <v>35878.01305000001</v>
      </c>
      <c r="M90" s="14">
        <v>0.3517</v>
      </c>
      <c r="O90" s="5">
        <f t="shared" si="9"/>
        <v>12618.297189685003</v>
      </c>
      <c r="Q90" s="16">
        <f t="shared" si="7"/>
        <v>23259.715860315006</v>
      </c>
      <c r="S90" s="16">
        <f t="shared" si="8"/>
        <v>73899.1</v>
      </c>
    </row>
    <row r="91" spans="1:19" ht="11.25">
      <c r="A91" s="4" t="s">
        <v>86</v>
      </c>
      <c r="C91" s="3" t="s">
        <v>216</v>
      </c>
      <c r="E91" s="6">
        <v>45277.49</v>
      </c>
      <c r="G91" s="14">
        <v>0.5145</v>
      </c>
      <c r="I91" s="6">
        <f t="shared" si="5"/>
        <v>23295.268604999997</v>
      </c>
      <c r="K91" s="5">
        <f t="shared" si="6"/>
        <v>21982.221395</v>
      </c>
      <c r="M91" s="14">
        <v>0.2337</v>
      </c>
      <c r="O91" s="5">
        <f t="shared" si="9"/>
        <v>5137.2451400115</v>
      </c>
      <c r="Q91" s="16">
        <f t="shared" si="7"/>
        <v>16844.9762549885</v>
      </c>
      <c r="S91" s="16">
        <f t="shared" si="8"/>
        <v>45277.49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114190.04</v>
      </c>
      <c r="G93" s="14">
        <v>0.5145</v>
      </c>
      <c r="I93" s="6">
        <f t="shared" si="5"/>
        <v>58750.775579999994</v>
      </c>
      <c r="K93" s="5">
        <f t="shared" si="6"/>
        <v>55439.26442</v>
      </c>
      <c r="M93" s="14">
        <v>0.4588</v>
      </c>
      <c r="O93" s="5">
        <f t="shared" si="9"/>
        <v>25435.534515895997</v>
      </c>
      <c r="Q93" s="16">
        <f t="shared" si="7"/>
        <v>30003.729904104002</v>
      </c>
      <c r="S93" s="16">
        <f t="shared" si="8"/>
        <v>114190.03999999998</v>
      </c>
    </row>
    <row r="94" spans="1:19" ht="11.25">
      <c r="A94" s="4" t="s">
        <v>89</v>
      </c>
      <c r="C94" s="3" t="s">
        <v>219</v>
      </c>
      <c r="E94" s="6">
        <v>120186.05</v>
      </c>
      <c r="G94" s="14">
        <v>0.5145</v>
      </c>
      <c r="I94" s="6">
        <f t="shared" si="5"/>
        <v>61835.722725</v>
      </c>
      <c r="K94" s="5">
        <f t="shared" si="6"/>
        <v>58350.327275</v>
      </c>
      <c r="M94" s="14">
        <v>0.4439</v>
      </c>
      <c r="O94" s="5">
        <f t="shared" si="9"/>
        <v>25901.710277372502</v>
      </c>
      <c r="Q94" s="16">
        <f t="shared" si="7"/>
        <v>32448.6169976275</v>
      </c>
      <c r="S94" s="16">
        <f t="shared" si="8"/>
        <v>120186.05</v>
      </c>
    </row>
    <row r="95" spans="1:19" ht="11.25">
      <c r="A95" s="4" t="s">
        <v>90</v>
      </c>
      <c r="C95" s="3" t="s">
        <v>220</v>
      </c>
      <c r="E95" s="6">
        <v>2024</v>
      </c>
      <c r="G95" s="14">
        <v>0.5145</v>
      </c>
      <c r="I95" s="6">
        <f t="shared" si="5"/>
        <v>1041.348</v>
      </c>
      <c r="K95" s="5">
        <f t="shared" si="6"/>
        <v>982.652</v>
      </c>
      <c r="M95" s="14">
        <v>0.3979</v>
      </c>
      <c r="O95" s="5">
        <f t="shared" si="9"/>
        <v>390.9972308</v>
      </c>
      <c r="Q95" s="16">
        <f t="shared" si="7"/>
        <v>591.6547692</v>
      </c>
      <c r="S95" s="16">
        <f t="shared" si="8"/>
        <v>2024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52466.59</v>
      </c>
      <c r="G97" s="14">
        <v>0.5145</v>
      </c>
      <c r="I97" s="6">
        <f t="shared" si="5"/>
        <v>26994.060554999996</v>
      </c>
      <c r="K97" s="5">
        <f t="shared" si="6"/>
        <v>25472.529445</v>
      </c>
      <c r="M97" s="14">
        <v>0.2455</v>
      </c>
      <c r="O97" s="5">
        <f t="shared" si="9"/>
        <v>6253.5059787475</v>
      </c>
      <c r="Q97" s="16">
        <f t="shared" si="7"/>
        <v>19219.0234662525</v>
      </c>
      <c r="S97" s="16">
        <f t="shared" si="8"/>
        <v>52466.59</v>
      </c>
    </row>
    <row r="98" spans="1:19" ht="11.25">
      <c r="A98" s="4" t="s">
        <v>93</v>
      </c>
      <c r="C98" s="3" t="s">
        <v>223</v>
      </c>
      <c r="E98" s="6">
        <v>6222</v>
      </c>
      <c r="G98" s="14">
        <v>0.5145</v>
      </c>
      <c r="I98" s="6">
        <f t="shared" si="5"/>
        <v>3201.2189999999996</v>
      </c>
      <c r="K98" s="5">
        <f t="shared" si="6"/>
        <v>3020.7810000000004</v>
      </c>
      <c r="M98" s="14">
        <v>0.3853</v>
      </c>
      <c r="O98" s="5">
        <f t="shared" si="9"/>
        <v>1163.9069193</v>
      </c>
      <c r="Q98" s="16">
        <f t="shared" si="7"/>
        <v>1856.8740807000004</v>
      </c>
      <c r="S98" s="16">
        <f t="shared" si="8"/>
        <v>6222</v>
      </c>
    </row>
    <row r="99" spans="1:19" ht="11.25">
      <c r="A99" s="4" t="s">
        <v>94</v>
      </c>
      <c r="C99" s="3" t="s">
        <v>224</v>
      </c>
      <c r="E99" s="6">
        <v>0</v>
      </c>
      <c r="G99" s="14">
        <v>0.5145</v>
      </c>
      <c r="I99" s="6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2497.5</v>
      </c>
      <c r="G100" s="14">
        <v>0.5145</v>
      </c>
      <c r="I100" s="6">
        <f t="shared" si="5"/>
        <v>1284.96375</v>
      </c>
      <c r="K100" s="5">
        <f t="shared" si="6"/>
        <v>1212.53625</v>
      </c>
      <c r="M100" s="14">
        <v>0.3025</v>
      </c>
      <c r="O100" s="5">
        <f t="shared" si="9"/>
        <v>366.79221562500004</v>
      </c>
      <c r="Q100" s="16">
        <f t="shared" si="7"/>
        <v>845.7440343750001</v>
      </c>
      <c r="S100" s="16">
        <f t="shared" si="8"/>
        <v>2497.5</v>
      </c>
    </row>
    <row r="101" spans="1:19" ht="11.25">
      <c r="A101" s="4" t="s">
        <v>96</v>
      </c>
      <c r="C101" s="3" t="s">
        <v>226</v>
      </c>
      <c r="E101" s="6">
        <v>10152.92</v>
      </c>
      <c r="G101" s="14">
        <v>0.5145</v>
      </c>
      <c r="I101" s="6">
        <f t="shared" si="5"/>
        <v>5223.677339999999</v>
      </c>
      <c r="K101" s="5">
        <f t="shared" si="6"/>
        <v>4929.242660000001</v>
      </c>
      <c r="M101" s="14">
        <v>0.2755</v>
      </c>
      <c r="O101" s="5">
        <f t="shared" si="9"/>
        <v>1358.0063528300004</v>
      </c>
      <c r="Q101" s="16">
        <f t="shared" si="7"/>
        <v>3571.23630717</v>
      </c>
      <c r="S101" s="16">
        <f t="shared" si="8"/>
        <v>10152.92</v>
      </c>
    </row>
    <row r="102" spans="1:19" ht="11.25">
      <c r="A102" s="4" t="s">
        <v>97</v>
      </c>
      <c r="C102" s="3" t="s">
        <v>227</v>
      </c>
      <c r="E102" s="6">
        <v>3109.6</v>
      </c>
      <c r="G102" s="14">
        <v>0.5145</v>
      </c>
      <c r="I102" s="6">
        <f t="shared" si="5"/>
        <v>1599.8891999999998</v>
      </c>
      <c r="K102" s="5">
        <f t="shared" si="6"/>
        <v>1509.7108</v>
      </c>
      <c r="M102" s="14">
        <v>0.2708</v>
      </c>
      <c r="O102" s="5">
        <f t="shared" si="9"/>
        <v>408.82968464</v>
      </c>
      <c r="Q102" s="16">
        <f t="shared" si="7"/>
        <v>1100.88111536</v>
      </c>
      <c r="S102" s="16">
        <f t="shared" si="8"/>
        <v>3109.6</v>
      </c>
    </row>
    <row r="103" spans="1:19" ht="11.25">
      <c r="A103" s="4" t="s">
        <v>98</v>
      </c>
      <c r="C103" s="3" t="s">
        <v>228</v>
      </c>
      <c r="E103" s="6">
        <v>53241.28</v>
      </c>
      <c r="G103" s="14">
        <v>0.5145</v>
      </c>
      <c r="I103" s="6">
        <f t="shared" si="5"/>
        <v>27392.638559999996</v>
      </c>
      <c r="K103" s="5">
        <f t="shared" si="6"/>
        <v>25848.641440000003</v>
      </c>
      <c r="M103" s="14">
        <v>0.3888</v>
      </c>
      <c r="O103" s="5">
        <f t="shared" si="9"/>
        <v>10049.951791872001</v>
      </c>
      <c r="Q103" s="16">
        <f t="shared" si="7"/>
        <v>15798.689648128002</v>
      </c>
      <c r="S103" s="16">
        <f t="shared" si="8"/>
        <v>53241.28</v>
      </c>
    </row>
    <row r="104" spans="1:19" ht="11.25">
      <c r="A104" s="4" t="s">
        <v>99</v>
      </c>
      <c r="C104" s="3" t="s">
        <v>229</v>
      </c>
      <c r="E104" s="6">
        <v>154518.71</v>
      </c>
      <c r="G104" s="14">
        <v>0.5145</v>
      </c>
      <c r="I104" s="6">
        <f t="shared" si="5"/>
        <v>79499.876295</v>
      </c>
      <c r="K104" s="5">
        <f t="shared" si="6"/>
        <v>75018.833705</v>
      </c>
      <c r="M104" s="14">
        <v>0.5309</v>
      </c>
      <c r="O104" s="5">
        <f t="shared" si="9"/>
        <v>39827.4988139845</v>
      </c>
      <c r="Q104" s="16">
        <f t="shared" si="7"/>
        <v>35191.3348910155</v>
      </c>
      <c r="S104" s="16">
        <f t="shared" si="8"/>
        <v>154518.71</v>
      </c>
    </row>
    <row r="105" spans="1:19" ht="11.25">
      <c r="A105" s="4" t="s">
        <v>100</v>
      </c>
      <c r="C105" s="3" t="s">
        <v>230</v>
      </c>
      <c r="E105" s="6">
        <v>23542.77</v>
      </c>
      <c r="G105" s="14">
        <v>0.5145</v>
      </c>
      <c r="I105" s="6">
        <f t="shared" si="5"/>
        <v>12112.755164999999</v>
      </c>
      <c r="K105" s="5">
        <f t="shared" si="6"/>
        <v>11430.014835000002</v>
      </c>
      <c r="M105" s="14">
        <v>0.255</v>
      </c>
      <c r="O105" s="5">
        <f t="shared" si="9"/>
        <v>2914.6537829250005</v>
      </c>
      <c r="Q105" s="16">
        <f t="shared" si="7"/>
        <v>8515.361052075</v>
      </c>
      <c r="S105" s="16">
        <f t="shared" si="8"/>
        <v>23542.77</v>
      </c>
    </row>
    <row r="106" spans="1:19" ht="11.25">
      <c r="A106" s="4" t="s">
        <v>101</v>
      </c>
      <c r="C106" s="3" t="s">
        <v>231</v>
      </c>
      <c r="E106" s="6">
        <v>3712</v>
      </c>
      <c r="G106" s="14">
        <v>0.5145</v>
      </c>
      <c r="I106" s="6">
        <f t="shared" si="5"/>
        <v>1909.8239999999998</v>
      </c>
      <c r="K106" s="5">
        <f t="shared" si="6"/>
        <v>1802.1760000000002</v>
      </c>
      <c r="M106" s="14">
        <v>0.2547</v>
      </c>
      <c r="O106" s="5">
        <f t="shared" si="9"/>
        <v>459.0142272</v>
      </c>
      <c r="Q106" s="16">
        <f t="shared" si="7"/>
        <v>1343.1617728</v>
      </c>
      <c r="S106" s="16">
        <f t="shared" si="8"/>
        <v>3712</v>
      </c>
    </row>
    <row r="107" spans="1:19" ht="11.25">
      <c r="A107" s="4" t="s">
        <v>102</v>
      </c>
      <c r="C107" s="3" t="s">
        <v>232</v>
      </c>
      <c r="E107" s="6">
        <v>8982</v>
      </c>
      <c r="G107" s="14">
        <v>0.5145</v>
      </c>
      <c r="I107" s="6">
        <f t="shared" si="5"/>
        <v>4621.239</v>
      </c>
      <c r="K107" s="5">
        <f t="shared" si="6"/>
        <v>4360.761</v>
      </c>
      <c r="M107" s="14">
        <v>0.2329</v>
      </c>
      <c r="O107" s="5">
        <f t="shared" si="9"/>
        <v>1015.6212369000001</v>
      </c>
      <c r="Q107" s="16">
        <f t="shared" si="7"/>
        <v>3345.1397631000004</v>
      </c>
      <c r="S107" s="16">
        <f t="shared" si="8"/>
        <v>8982</v>
      </c>
    </row>
    <row r="108" spans="1:19" ht="11.25">
      <c r="A108" s="4" t="s">
        <v>103</v>
      </c>
      <c r="C108" s="3" t="s">
        <v>233</v>
      </c>
      <c r="E108" s="6">
        <v>199738.64</v>
      </c>
      <c r="G108" s="14">
        <v>0.5145</v>
      </c>
      <c r="I108" s="6">
        <f t="shared" si="5"/>
        <v>102765.53027999999</v>
      </c>
      <c r="K108" s="5">
        <f t="shared" si="6"/>
        <v>96973.10972000002</v>
      </c>
      <c r="M108" s="14">
        <v>0.3068</v>
      </c>
      <c r="O108" s="5">
        <f t="shared" si="9"/>
        <v>29751.350062096008</v>
      </c>
      <c r="Q108" s="16">
        <f t="shared" si="7"/>
        <v>67221.75965790401</v>
      </c>
      <c r="S108" s="16">
        <f t="shared" si="8"/>
        <v>199738.64</v>
      </c>
    </row>
    <row r="109" spans="1:19" ht="11.25">
      <c r="A109" s="4" t="s">
        <v>104</v>
      </c>
      <c r="C109" s="3" t="s">
        <v>234</v>
      </c>
      <c r="E109" s="6">
        <v>197307.41</v>
      </c>
      <c r="G109" s="14">
        <v>0.5145</v>
      </c>
      <c r="I109" s="6">
        <f t="shared" si="5"/>
        <v>101514.662445</v>
      </c>
      <c r="K109" s="5">
        <f t="shared" si="6"/>
        <v>95792.74755500001</v>
      </c>
      <c r="M109" s="14">
        <v>0.3715</v>
      </c>
      <c r="O109" s="5">
        <f t="shared" si="9"/>
        <v>35587.005716682506</v>
      </c>
      <c r="Q109" s="16">
        <f t="shared" si="7"/>
        <v>60205.7418383175</v>
      </c>
      <c r="S109" s="16">
        <f t="shared" si="8"/>
        <v>197307.41</v>
      </c>
    </row>
    <row r="110" spans="1:19" ht="11.25">
      <c r="A110" s="4" t="s">
        <v>105</v>
      </c>
      <c r="C110" s="3" t="s">
        <v>235</v>
      </c>
      <c r="E110" s="6">
        <v>31111.94</v>
      </c>
      <c r="G110" s="14">
        <v>0.5145</v>
      </c>
      <c r="I110" s="6">
        <f t="shared" si="5"/>
        <v>16007.093129999997</v>
      </c>
      <c r="K110" s="5">
        <f t="shared" si="6"/>
        <v>15104.846870000001</v>
      </c>
      <c r="M110" s="14">
        <v>0.4027</v>
      </c>
      <c r="O110" s="5">
        <f t="shared" si="9"/>
        <v>6082.721834549001</v>
      </c>
      <c r="Q110" s="16">
        <f t="shared" si="7"/>
        <v>9022.125035451001</v>
      </c>
      <c r="S110" s="16">
        <f t="shared" si="8"/>
        <v>31111.94</v>
      </c>
    </row>
    <row r="111" spans="1:19" ht="11.25">
      <c r="A111" s="4" t="s">
        <v>106</v>
      </c>
      <c r="C111" s="3" t="s">
        <v>236</v>
      </c>
      <c r="E111" s="6">
        <v>6573.83</v>
      </c>
      <c r="G111" s="14">
        <v>0.5145</v>
      </c>
      <c r="I111" s="6">
        <f t="shared" si="5"/>
        <v>3382.235535</v>
      </c>
      <c r="K111" s="5">
        <f t="shared" si="6"/>
        <v>3191.594465</v>
      </c>
      <c r="M111" s="14">
        <v>0.2496</v>
      </c>
      <c r="O111" s="5">
        <f t="shared" si="9"/>
        <v>796.621978464</v>
      </c>
      <c r="Q111" s="16">
        <f t="shared" si="7"/>
        <v>2394.9724865360004</v>
      </c>
      <c r="S111" s="16">
        <f t="shared" si="8"/>
        <v>6573.83</v>
      </c>
    </row>
    <row r="112" spans="1:19" ht="11.25">
      <c r="A112" s="4" t="s">
        <v>107</v>
      </c>
      <c r="C112" s="3" t="s">
        <v>237</v>
      </c>
      <c r="E112" s="6">
        <v>7272.57</v>
      </c>
      <c r="G112" s="14">
        <v>0.5145</v>
      </c>
      <c r="I112" s="6">
        <f t="shared" si="5"/>
        <v>3741.7372649999998</v>
      </c>
      <c r="K112" s="5">
        <f t="shared" si="6"/>
        <v>3530.832735</v>
      </c>
      <c r="M112" s="14">
        <v>0.2223</v>
      </c>
      <c r="O112" s="5">
        <f t="shared" si="9"/>
        <v>784.9041169905</v>
      </c>
      <c r="Q112" s="16">
        <f t="shared" si="7"/>
        <v>2745.9286180095</v>
      </c>
      <c r="S112" s="16">
        <f t="shared" si="8"/>
        <v>7272.57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0.5145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35295.77</v>
      </c>
      <c r="G114" s="14">
        <v>0.5145</v>
      </c>
      <c r="I114" s="6">
        <f t="shared" si="5"/>
        <v>18159.673665</v>
      </c>
      <c r="K114" s="5">
        <f t="shared" si="6"/>
        <v>17136.096335</v>
      </c>
      <c r="M114" s="14">
        <v>0.3441</v>
      </c>
      <c r="O114" s="5">
        <f t="shared" si="9"/>
        <v>5896.5307488735</v>
      </c>
      <c r="Q114" s="16">
        <f t="shared" si="7"/>
        <v>11239.565586126499</v>
      </c>
      <c r="S114" s="16">
        <f t="shared" si="8"/>
        <v>35295.77</v>
      </c>
    </row>
    <row r="115" spans="1:19" ht="11.25">
      <c r="A115" s="4" t="s">
        <v>111</v>
      </c>
      <c r="C115" s="3" t="s">
        <v>240</v>
      </c>
      <c r="E115" s="6">
        <v>1984</v>
      </c>
      <c r="G115" s="14">
        <v>0.5145</v>
      </c>
      <c r="I115" s="6">
        <f t="shared" si="5"/>
        <v>1020.7679999999999</v>
      </c>
      <c r="K115" s="5">
        <f t="shared" si="6"/>
        <v>963.2320000000001</v>
      </c>
      <c r="M115" s="14">
        <v>0.3146</v>
      </c>
      <c r="O115" s="5">
        <f t="shared" si="9"/>
        <v>303.03278720000003</v>
      </c>
      <c r="Q115" s="16">
        <f t="shared" si="7"/>
        <v>660.1992128</v>
      </c>
      <c r="S115" s="16">
        <f t="shared" si="8"/>
        <v>1984</v>
      </c>
    </row>
    <row r="116" spans="1:19" ht="11.25">
      <c r="A116" s="4" t="s">
        <v>109</v>
      </c>
      <c r="C116" s="3" t="s">
        <v>283</v>
      </c>
      <c r="E116" s="6">
        <v>29286.08</v>
      </c>
      <c r="G116" s="14">
        <v>0.5145</v>
      </c>
      <c r="I116" s="6">
        <f t="shared" si="5"/>
        <v>15067.68816</v>
      </c>
      <c r="K116" s="5">
        <f t="shared" si="6"/>
        <v>14218.391840000002</v>
      </c>
      <c r="M116" s="14">
        <v>0.3223</v>
      </c>
      <c r="O116" s="5">
        <f t="shared" si="9"/>
        <v>4582.587690032</v>
      </c>
      <c r="Q116" s="16">
        <f t="shared" si="7"/>
        <v>9635.804149968002</v>
      </c>
      <c r="S116" s="16">
        <f t="shared" si="8"/>
        <v>29286.08</v>
      </c>
    </row>
    <row r="117" spans="1:19" ht="11.25">
      <c r="A117" s="4" t="s">
        <v>112</v>
      </c>
      <c r="C117" s="3" t="s">
        <v>242</v>
      </c>
      <c r="E117" s="6">
        <v>39706.77</v>
      </c>
      <c r="G117" s="14">
        <v>0.5145</v>
      </c>
      <c r="I117" s="6">
        <f t="shared" si="5"/>
        <v>20429.133164999996</v>
      </c>
      <c r="K117" s="5">
        <f t="shared" si="6"/>
        <v>19277.636835</v>
      </c>
      <c r="M117" s="14">
        <v>0.3808</v>
      </c>
      <c r="O117" s="5">
        <f t="shared" si="9"/>
        <v>7340.924106768001</v>
      </c>
      <c r="Q117" s="16">
        <f t="shared" si="7"/>
        <v>11936.712728232</v>
      </c>
      <c r="S117" s="16">
        <f t="shared" si="8"/>
        <v>39706.77</v>
      </c>
    </row>
    <row r="118" spans="1:19" ht="11.25">
      <c r="A118" s="4" t="s">
        <v>113</v>
      </c>
      <c r="C118" s="3" t="s">
        <v>243</v>
      </c>
      <c r="E118" s="6">
        <v>6116.1</v>
      </c>
      <c r="G118" s="14">
        <v>0.5145</v>
      </c>
      <c r="I118" s="6">
        <f t="shared" si="5"/>
        <v>3146.7334499999997</v>
      </c>
      <c r="K118" s="5">
        <f t="shared" si="6"/>
        <v>2969.3665500000006</v>
      </c>
      <c r="M118" s="14">
        <v>0.2667</v>
      </c>
      <c r="O118" s="5">
        <f t="shared" si="9"/>
        <v>791.9300588850001</v>
      </c>
      <c r="Q118" s="16">
        <f t="shared" si="7"/>
        <v>2177.4364911150005</v>
      </c>
      <c r="S118" s="16">
        <f t="shared" si="8"/>
        <v>6116.1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101833.3</v>
      </c>
      <c r="G120" s="14">
        <v>0.5145</v>
      </c>
      <c r="I120" s="6">
        <f t="shared" si="5"/>
        <v>52393.23285</v>
      </c>
      <c r="K120" s="5">
        <f t="shared" si="6"/>
        <v>49440.06715</v>
      </c>
      <c r="M120" s="14">
        <v>0.2736</v>
      </c>
      <c r="O120" s="5">
        <f t="shared" si="9"/>
        <v>13526.802372240001</v>
      </c>
      <c r="Q120" s="16">
        <f t="shared" si="7"/>
        <v>35913.26477776</v>
      </c>
      <c r="S120" s="16">
        <f t="shared" si="8"/>
        <v>101833.29999999999</v>
      </c>
    </row>
    <row r="121" spans="1:19" ht="11.25">
      <c r="A121" s="4" t="s">
        <v>116</v>
      </c>
      <c r="C121" s="3" t="s">
        <v>246</v>
      </c>
      <c r="E121" s="6">
        <v>96469.58</v>
      </c>
      <c r="G121" s="14">
        <v>0.5145</v>
      </c>
      <c r="I121" s="6">
        <f t="shared" si="5"/>
        <v>49633.59890999999</v>
      </c>
      <c r="K121" s="5">
        <f t="shared" si="6"/>
        <v>46835.98109000001</v>
      </c>
      <c r="M121" s="14">
        <v>0.4168</v>
      </c>
      <c r="O121" s="5">
        <f t="shared" si="9"/>
        <v>19521.236918312003</v>
      </c>
      <c r="Q121" s="16">
        <f t="shared" si="7"/>
        <v>27314.744171688006</v>
      </c>
      <c r="S121" s="16">
        <f t="shared" si="8"/>
        <v>96469.58000000002</v>
      </c>
    </row>
    <row r="122" spans="1:19" ht="11.25">
      <c r="A122" s="4" t="s">
        <v>117</v>
      </c>
      <c r="C122" s="3" t="s">
        <v>247</v>
      </c>
      <c r="E122" s="6">
        <v>0</v>
      </c>
      <c r="G122" s="14">
        <v>0.5145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248</v>
      </c>
      <c r="E123" s="6">
        <v>19160.98</v>
      </c>
      <c r="G123" s="14">
        <v>0.5145</v>
      </c>
      <c r="I123" s="6">
        <f t="shared" si="5"/>
        <v>9858.324209999999</v>
      </c>
      <c r="K123" s="5">
        <f t="shared" si="6"/>
        <v>9302.65579</v>
      </c>
      <c r="M123" s="14">
        <v>0.3321</v>
      </c>
      <c r="O123" s="5">
        <f t="shared" si="9"/>
        <v>3089.4119878590004</v>
      </c>
      <c r="Q123" s="16">
        <f t="shared" si="7"/>
        <v>6213.243802141</v>
      </c>
      <c r="S123" s="16">
        <f t="shared" si="8"/>
        <v>19160.98</v>
      </c>
    </row>
    <row r="124" spans="1:19" ht="11.25">
      <c r="A124" s="4" t="s">
        <v>119</v>
      </c>
      <c r="C124" s="3" t="s">
        <v>249</v>
      </c>
      <c r="E124" s="6">
        <v>360915</v>
      </c>
      <c r="G124" s="14">
        <v>0.5145</v>
      </c>
      <c r="I124" s="6">
        <f t="shared" si="5"/>
        <v>185690.7675</v>
      </c>
      <c r="K124" s="5">
        <f t="shared" si="6"/>
        <v>175224.2325</v>
      </c>
      <c r="M124" s="14">
        <v>0.2773</v>
      </c>
      <c r="O124" s="5">
        <f t="shared" si="9"/>
        <v>48589.67967225</v>
      </c>
      <c r="Q124" s="16">
        <f t="shared" si="7"/>
        <v>126634.55282775001</v>
      </c>
      <c r="S124" s="16">
        <f t="shared" si="8"/>
        <v>360915</v>
      </c>
    </row>
    <row r="125" spans="1:19" ht="11.25">
      <c r="A125" s="4" t="s">
        <v>120</v>
      </c>
      <c r="C125" s="3" t="s">
        <v>250</v>
      </c>
      <c r="E125" s="6">
        <v>535493.7</v>
      </c>
      <c r="G125" s="14">
        <v>0.5145</v>
      </c>
      <c r="I125" s="6">
        <f t="shared" si="5"/>
        <v>275511.50865</v>
      </c>
      <c r="K125" s="5">
        <f t="shared" si="6"/>
        <v>259982.19134999998</v>
      </c>
      <c r="M125" s="14">
        <v>0.2455</v>
      </c>
      <c r="O125" s="5">
        <f t="shared" si="9"/>
        <v>63825.62797642499</v>
      </c>
      <c r="Q125" s="16">
        <f t="shared" si="7"/>
        <v>196156.563373575</v>
      </c>
      <c r="S125" s="16">
        <f t="shared" si="8"/>
        <v>535493.7</v>
      </c>
    </row>
    <row r="126" spans="1:19" ht="11.25">
      <c r="A126" s="4" t="s">
        <v>121</v>
      </c>
      <c r="C126" s="3" t="s">
        <v>251</v>
      </c>
      <c r="E126" s="6">
        <v>2745</v>
      </c>
      <c r="G126" s="14">
        <v>0.5145</v>
      </c>
      <c r="I126" s="6">
        <f t="shared" si="5"/>
        <v>1412.3024999999998</v>
      </c>
      <c r="K126" s="5">
        <f t="shared" si="6"/>
        <v>1332.6975000000002</v>
      </c>
      <c r="M126" s="14">
        <v>0.3254</v>
      </c>
      <c r="O126" s="5">
        <f t="shared" si="9"/>
        <v>433.6597665000001</v>
      </c>
      <c r="Q126" s="16">
        <f t="shared" si="7"/>
        <v>899.0377335000001</v>
      </c>
      <c r="S126" s="16">
        <f t="shared" si="8"/>
        <v>2745</v>
      </c>
    </row>
    <row r="127" spans="1:19" ht="11.25">
      <c r="A127" s="4" t="s">
        <v>122</v>
      </c>
      <c r="C127" s="3" t="s">
        <v>252</v>
      </c>
      <c r="E127" s="6">
        <v>179058.61</v>
      </c>
      <c r="G127" s="14">
        <v>0.5145</v>
      </c>
      <c r="I127" s="6">
        <f t="shared" si="5"/>
        <v>92125.65484499998</v>
      </c>
      <c r="K127" s="5">
        <f t="shared" si="6"/>
        <v>86932.955155</v>
      </c>
      <c r="M127" s="14">
        <v>0.3535</v>
      </c>
      <c r="O127" s="5">
        <f t="shared" si="9"/>
        <v>30730.7996472925</v>
      </c>
      <c r="Q127" s="16">
        <f t="shared" si="7"/>
        <v>56202.1555077075</v>
      </c>
      <c r="S127" s="16">
        <f t="shared" si="8"/>
        <v>179058.61</v>
      </c>
    </row>
    <row r="128" spans="1:19" ht="11.25">
      <c r="A128" s="4" t="s">
        <v>123</v>
      </c>
      <c r="C128" s="3" t="s">
        <v>253</v>
      </c>
      <c r="E128" s="6">
        <v>0</v>
      </c>
      <c r="G128" s="14">
        <v>0.5145</v>
      </c>
      <c r="I128" s="6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254</v>
      </c>
      <c r="E129" s="6">
        <v>85488.16</v>
      </c>
      <c r="G129" s="14">
        <v>0.5145</v>
      </c>
      <c r="I129" s="6">
        <f t="shared" si="5"/>
        <v>43983.658319999995</v>
      </c>
      <c r="K129" s="5">
        <f t="shared" si="6"/>
        <v>41504.50168000001</v>
      </c>
      <c r="M129" s="14">
        <v>0.2605</v>
      </c>
      <c r="O129" s="5">
        <f t="shared" si="9"/>
        <v>10811.922687640003</v>
      </c>
      <c r="Q129" s="16">
        <f t="shared" si="7"/>
        <v>30692.578992360006</v>
      </c>
      <c r="S129" s="16">
        <f t="shared" si="8"/>
        <v>85488.16</v>
      </c>
    </row>
    <row r="130" spans="1:19" ht="11.25">
      <c r="A130" s="4" t="s">
        <v>125</v>
      </c>
      <c r="C130" s="3" t="s">
        <v>255</v>
      </c>
      <c r="E130" s="6">
        <v>973.09</v>
      </c>
      <c r="G130" s="14">
        <v>0.5145</v>
      </c>
      <c r="I130" s="6">
        <f t="shared" si="5"/>
        <v>500.65480499999995</v>
      </c>
      <c r="K130" s="5">
        <f t="shared" si="6"/>
        <v>472.4351950000001</v>
      </c>
      <c r="M130" s="14">
        <v>0.2035</v>
      </c>
      <c r="O130" s="5">
        <f t="shared" si="9"/>
        <v>96.1405621825</v>
      </c>
      <c r="Q130" s="16">
        <f t="shared" si="7"/>
        <v>376.2946328175001</v>
      </c>
      <c r="S130" s="16">
        <f t="shared" si="8"/>
        <v>973.09</v>
      </c>
    </row>
    <row r="131" spans="1:19" ht="11.25">
      <c r="A131" s="4" t="s">
        <v>126</v>
      </c>
      <c r="C131" s="3" t="s">
        <v>256</v>
      </c>
      <c r="E131" s="6">
        <v>322363.76</v>
      </c>
      <c r="G131" s="14">
        <v>0.5145</v>
      </c>
      <c r="I131" s="6">
        <f t="shared" si="5"/>
        <v>165856.15451999998</v>
      </c>
      <c r="K131" s="5">
        <f t="shared" si="6"/>
        <v>156507.60548000003</v>
      </c>
      <c r="M131" s="14">
        <v>0.3691</v>
      </c>
      <c r="O131" s="5">
        <f t="shared" si="9"/>
        <v>57766.957182668004</v>
      </c>
      <c r="Q131" s="16">
        <f t="shared" si="7"/>
        <v>98740.64829733202</v>
      </c>
      <c r="S131" s="16">
        <f t="shared" si="8"/>
        <v>322363.76</v>
      </c>
    </row>
    <row r="132" spans="1:19" ht="11.25">
      <c r="A132" s="4" t="s">
        <v>127</v>
      </c>
      <c r="C132" s="3" t="s">
        <v>257</v>
      </c>
      <c r="E132" s="6">
        <v>411614.6</v>
      </c>
      <c r="G132" s="14">
        <v>0.5145</v>
      </c>
      <c r="I132" s="6">
        <f t="shared" si="5"/>
        <v>211775.71169999996</v>
      </c>
      <c r="K132" s="5">
        <f t="shared" si="6"/>
        <v>199838.88830000002</v>
      </c>
      <c r="M132" s="14">
        <v>0.3072</v>
      </c>
      <c r="O132" s="5">
        <f t="shared" si="9"/>
        <v>61390.50648576</v>
      </c>
      <c r="Q132" s="16">
        <f t="shared" si="7"/>
        <v>138448.38181424</v>
      </c>
      <c r="S132" s="16">
        <f t="shared" si="8"/>
        <v>411614.6</v>
      </c>
    </row>
    <row r="133" spans="1:19" ht="11.25">
      <c r="A133" s="4" t="s">
        <v>128</v>
      </c>
      <c r="C133" s="3" t="s">
        <v>258</v>
      </c>
      <c r="E133" s="6">
        <v>31028.74</v>
      </c>
      <c r="G133" s="14">
        <v>0.5145</v>
      </c>
      <c r="I133" s="6">
        <f t="shared" si="5"/>
        <v>15964.28673</v>
      </c>
      <c r="K133" s="5">
        <f t="shared" si="6"/>
        <v>15064.453270000002</v>
      </c>
      <c r="M133" s="14">
        <v>0.3513</v>
      </c>
      <c r="O133" s="5">
        <f t="shared" si="9"/>
        <v>5292.142433751001</v>
      </c>
      <c r="Q133" s="16">
        <f t="shared" si="7"/>
        <v>9772.310836249002</v>
      </c>
      <c r="S133" s="16">
        <f t="shared" si="8"/>
        <v>31028.74</v>
      </c>
    </row>
    <row r="134" spans="1:19" ht="11.25">
      <c r="A134" s="4" t="s">
        <v>129</v>
      </c>
      <c r="C134" s="3" t="s">
        <v>259</v>
      </c>
      <c r="E134" s="6">
        <v>6187.78</v>
      </c>
      <c r="G134" s="14">
        <v>0.5145</v>
      </c>
      <c r="I134" s="6">
        <f t="shared" si="5"/>
        <v>3183.6128099999996</v>
      </c>
      <c r="K134" s="5">
        <f t="shared" si="6"/>
        <v>3004.16719</v>
      </c>
      <c r="M134" s="14">
        <v>0.2699</v>
      </c>
      <c r="O134" s="5">
        <f t="shared" si="9"/>
        <v>810.8247245809999</v>
      </c>
      <c r="Q134" s="16">
        <f t="shared" si="7"/>
        <v>2193.3424654190003</v>
      </c>
      <c r="S134" s="16">
        <f t="shared" si="8"/>
        <v>6187.78</v>
      </c>
    </row>
    <row r="135" spans="1:19" ht="11.25">
      <c r="A135" s="4" t="s">
        <v>130</v>
      </c>
      <c r="C135" s="3" t="s">
        <v>260</v>
      </c>
      <c r="E135" s="6">
        <v>35440</v>
      </c>
      <c r="G135" s="14">
        <v>0.5145</v>
      </c>
      <c r="I135" s="6">
        <f t="shared" si="5"/>
        <v>18233.879999999997</v>
      </c>
      <c r="K135" s="5">
        <f t="shared" si="6"/>
        <v>17206.120000000003</v>
      </c>
      <c r="M135" s="14">
        <v>0.2432</v>
      </c>
      <c r="O135" s="5">
        <f t="shared" si="9"/>
        <v>4184.528384</v>
      </c>
      <c r="Q135" s="16">
        <f t="shared" si="7"/>
        <v>13021.591616000002</v>
      </c>
      <c r="S135" s="16">
        <f t="shared" si="8"/>
        <v>35440</v>
      </c>
    </row>
    <row r="136" spans="1:19" ht="11.25">
      <c r="A136" s="4" t="s">
        <v>131</v>
      </c>
      <c r="C136" s="3" t="s">
        <v>261</v>
      </c>
      <c r="E136" s="6">
        <v>347294.1</v>
      </c>
      <c r="G136" s="14">
        <v>0.5145</v>
      </c>
      <c r="I136" s="6">
        <f>E136*G136</f>
        <v>178682.81444999998</v>
      </c>
      <c r="K136" s="5">
        <f>E136-I136</f>
        <v>168611.28555</v>
      </c>
      <c r="M136" s="14">
        <v>0.3569</v>
      </c>
      <c r="O136" s="5">
        <f>K136*M136</f>
        <v>60177.367812795</v>
      </c>
      <c r="Q136" s="16">
        <f>K136-O136</f>
        <v>108433.917737205</v>
      </c>
      <c r="S136" s="16">
        <f>I136+O136+Q136</f>
        <v>347294.1</v>
      </c>
    </row>
    <row r="137" spans="1:19" ht="11.25">
      <c r="A137" s="4" t="s">
        <v>132</v>
      </c>
      <c r="C137" s="3" t="s">
        <v>262</v>
      </c>
      <c r="E137" s="6">
        <v>46293.76</v>
      </c>
      <c r="G137" s="14">
        <v>0.5145</v>
      </c>
      <c r="I137" s="6">
        <f>E137*G137</f>
        <v>23818.13952</v>
      </c>
      <c r="K137" s="5">
        <f>E137-I137</f>
        <v>22475.62048</v>
      </c>
      <c r="M137" s="14">
        <v>0.3843</v>
      </c>
      <c r="O137" s="5">
        <f>K137*M137</f>
        <v>8637.380950464</v>
      </c>
      <c r="Q137" s="16">
        <f>K137-O137</f>
        <v>13838.239529536002</v>
      </c>
      <c r="S137" s="16">
        <f>I137+O137+Q137</f>
        <v>46293.76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69392.17</v>
      </c>
      <c r="G139" s="14">
        <v>0.5145</v>
      </c>
      <c r="I139" s="6">
        <f>E139*G139</f>
        <v>35702.271465</v>
      </c>
      <c r="K139" s="5">
        <f>E139-I139</f>
        <v>33689.898535</v>
      </c>
      <c r="M139" s="14">
        <v>0.4587</v>
      </c>
      <c r="O139" s="5">
        <f>K139*M139</f>
        <v>15453.5564580045</v>
      </c>
      <c r="Q139" s="16">
        <f>K139-O139</f>
        <v>18236.3420769955</v>
      </c>
      <c r="S139" s="16">
        <f>I139+O139+Q139</f>
        <v>69392.17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6564150.869999999</v>
      </c>
      <c r="G143" s="6"/>
      <c r="I143" s="6">
        <f>SUM(I9:I142)</f>
        <v>3377255.6226150002</v>
      </c>
      <c r="K143" s="5">
        <f>SUM(K9:K142)</f>
        <v>3186895.247385</v>
      </c>
      <c r="O143" s="5">
        <f>SUM(O9:O142)</f>
        <v>1095231.2218125134</v>
      </c>
      <c r="Q143" s="16">
        <f>SUM(Q9:Q142)</f>
        <v>2091664.0255724867</v>
      </c>
      <c r="S143" s="16">
        <f>SUM(S9:S142)</f>
        <v>6564150.869999999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5">
      <pane xSplit="4" ySplit="4" topLeftCell="E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9.140625" style="3" customWidth="1"/>
    <col min="4" max="4" width="1.28515625" style="3" customWidth="1"/>
    <col min="5" max="5" width="14.421875" style="1" customWidth="1"/>
    <col min="6" max="6" width="1.28515625" style="3" customWidth="1"/>
    <col min="7" max="7" width="9.140625" style="5" customWidth="1"/>
    <col min="8" max="8" width="1.28515625" style="3" customWidth="1"/>
    <col min="9" max="9" width="12.00390625" style="6" customWidth="1"/>
    <col min="10" max="10" width="0.85546875" style="3" customWidth="1"/>
    <col min="11" max="11" width="12.421875" style="5" customWidth="1"/>
    <col min="12" max="12" width="0.85546875" style="3" customWidth="1"/>
    <col min="13" max="13" width="8.00390625" style="6" customWidth="1"/>
    <col min="14" max="14" width="1.28515625" style="3" customWidth="1"/>
    <col min="15" max="15" width="12.00390625" style="5" customWidth="1"/>
    <col min="16" max="16" width="1.28515625" style="3" customWidth="1"/>
    <col min="17" max="17" width="12.140625" style="3" customWidth="1"/>
    <col min="18" max="18" width="1.28515625" style="3" customWidth="1"/>
    <col min="19" max="19" width="13.0039062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296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37208.62</v>
      </c>
      <c r="G9" s="14">
        <v>0.5145</v>
      </c>
      <c r="I9" s="6">
        <f>E9*G9</f>
        <v>19143.83499</v>
      </c>
      <c r="K9" s="5">
        <f>E9-I9</f>
        <v>18064.785010000003</v>
      </c>
      <c r="M9" s="14">
        <v>0.2332</v>
      </c>
      <c r="O9" s="5">
        <f>K9*M9</f>
        <v>4212.707864332001</v>
      </c>
      <c r="Q9" s="16">
        <f>K9-O9</f>
        <v>13852.077145668001</v>
      </c>
      <c r="S9" s="16">
        <f>I9+O9+Q9</f>
        <v>37208.62</v>
      </c>
    </row>
    <row r="10" spans="1:19" ht="11.25">
      <c r="A10" s="4" t="s">
        <v>5</v>
      </c>
      <c r="C10" s="3" t="s">
        <v>135</v>
      </c>
      <c r="E10" s="6">
        <v>65660.44</v>
      </c>
      <c r="G10" s="14">
        <v>0.5145</v>
      </c>
      <c r="I10" s="6">
        <f aca="true" t="shared" si="0" ref="I10:I73">E10*G10</f>
        <v>33782.29638</v>
      </c>
      <c r="K10" s="5">
        <f aca="true" t="shared" si="1" ref="K10:K73">E10-I10</f>
        <v>31878.143620000003</v>
      </c>
      <c r="M10" s="14">
        <v>0.4474</v>
      </c>
      <c r="O10" s="5">
        <f>K10*M10</f>
        <v>14262.281455588001</v>
      </c>
      <c r="Q10" s="16">
        <f aca="true" t="shared" si="2" ref="Q10:Q73">K10-O10</f>
        <v>17615.862164412</v>
      </c>
      <c r="S10" s="16">
        <f aca="true" t="shared" si="3" ref="S10:S73">I10+O10+Q10</f>
        <v>65660.44</v>
      </c>
    </row>
    <row r="11" spans="1:19" ht="11.25">
      <c r="A11" s="4" t="s">
        <v>6</v>
      </c>
      <c r="C11" s="3" t="s">
        <v>136</v>
      </c>
      <c r="E11" s="6">
        <v>17190</v>
      </c>
      <c r="G11" s="14">
        <v>0.5145</v>
      </c>
      <c r="I11" s="6">
        <f t="shared" si="0"/>
        <v>8844.255</v>
      </c>
      <c r="K11" s="5">
        <f t="shared" si="1"/>
        <v>8345.745</v>
      </c>
      <c r="M11" s="14">
        <v>0.1924</v>
      </c>
      <c r="O11" s="5">
        <f aca="true" t="shared" si="4" ref="O11:O74">K11*M11</f>
        <v>1605.721338</v>
      </c>
      <c r="Q11" s="16">
        <f t="shared" si="2"/>
        <v>6740.0236620000005</v>
      </c>
      <c r="S11" s="16">
        <f t="shared" si="3"/>
        <v>17190</v>
      </c>
    </row>
    <row r="12" spans="1:19" ht="11.25">
      <c r="A12" s="4" t="s">
        <v>7</v>
      </c>
      <c r="C12" s="3" t="s">
        <v>137</v>
      </c>
      <c r="E12" s="6">
        <v>0</v>
      </c>
      <c r="G12" s="14">
        <v>0.5145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17743.4</v>
      </c>
      <c r="G13" s="14">
        <v>0.5145</v>
      </c>
      <c r="I13" s="6">
        <f t="shared" si="0"/>
        <v>9128.9793</v>
      </c>
      <c r="K13" s="5">
        <f t="shared" si="1"/>
        <v>8614.4207</v>
      </c>
      <c r="M13" s="14">
        <v>0.2722</v>
      </c>
      <c r="O13" s="5">
        <f t="shared" si="4"/>
        <v>2344.8453145400003</v>
      </c>
      <c r="Q13" s="16">
        <f t="shared" si="2"/>
        <v>6269.575385460001</v>
      </c>
      <c r="S13" s="16">
        <f t="shared" si="3"/>
        <v>17743.4</v>
      </c>
    </row>
    <row r="14" spans="1:19" ht="11.25">
      <c r="A14" s="4" t="s">
        <v>9</v>
      </c>
      <c r="C14" s="3" t="s">
        <v>139</v>
      </c>
      <c r="E14" s="6">
        <v>8301.3</v>
      </c>
      <c r="G14" s="14">
        <v>0.5145</v>
      </c>
      <c r="I14" s="6">
        <f t="shared" si="0"/>
        <v>4271.0188499999995</v>
      </c>
      <c r="K14" s="5">
        <f t="shared" si="1"/>
        <v>4030.28115</v>
      </c>
      <c r="M14" s="14">
        <v>0.2639</v>
      </c>
      <c r="O14" s="5">
        <f t="shared" si="4"/>
        <v>1063.591195485</v>
      </c>
      <c r="Q14" s="16">
        <f t="shared" si="2"/>
        <v>2966.689954515</v>
      </c>
      <c r="S14" s="16">
        <f t="shared" si="3"/>
        <v>8301.3</v>
      </c>
    </row>
    <row r="15" spans="1:19" ht="11.25">
      <c r="A15" s="4" t="s">
        <v>10</v>
      </c>
      <c r="C15" s="3" t="s">
        <v>140</v>
      </c>
      <c r="E15" s="6">
        <v>33629.32</v>
      </c>
      <c r="G15" s="14">
        <v>0.5145</v>
      </c>
      <c r="I15" s="6">
        <f t="shared" si="0"/>
        <v>17302.28514</v>
      </c>
      <c r="K15" s="5">
        <f t="shared" si="1"/>
        <v>16327.03486</v>
      </c>
      <c r="M15" s="14">
        <v>0.4602</v>
      </c>
      <c r="O15" s="5">
        <f t="shared" si="4"/>
        <v>7513.701442572</v>
      </c>
      <c r="Q15" s="16">
        <f t="shared" si="2"/>
        <v>8813.333417427999</v>
      </c>
      <c r="S15" s="16">
        <f t="shared" si="3"/>
        <v>33629.32</v>
      </c>
    </row>
    <row r="16" spans="1:19" ht="11.25">
      <c r="A16" s="4" t="s">
        <v>11</v>
      </c>
      <c r="C16" s="3" t="s">
        <v>141</v>
      </c>
      <c r="E16" s="6">
        <v>5210.04</v>
      </c>
      <c r="G16" s="14">
        <v>0.5145</v>
      </c>
      <c r="I16" s="6">
        <f t="shared" si="0"/>
        <v>2680.56558</v>
      </c>
      <c r="K16" s="5">
        <f t="shared" si="1"/>
        <v>2529.47442</v>
      </c>
      <c r="M16" s="14">
        <v>0.3302</v>
      </c>
      <c r="O16" s="5">
        <f t="shared" si="4"/>
        <v>835.232453484</v>
      </c>
      <c r="Q16" s="16">
        <f t="shared" si="2"/>
        <v>1694.241966516</v>
      </c>
      <c r="S16" s="16">
        <f t="shared" si="3"/>
        <v>5210.04</v>
      </c>
    </row>
    <row r="17" spans="1:19" ht="11.25">
      <c r="A17" s="4" t="s">
        <v>12</v>
      </c>
      <c r="C17" s="3" t="s">
        <v>142</v>
      </c>
      <c r="E17" s="6">
        <v>0</v>
      </c>
      <c r="G17" s="14">
        <v>0.5145</v>
      </c>
      <c r="I17" s="6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43636.1</v>
      </c>
      <c r="G18" s="14">
        <v>0.5145</v>
      </c>
      <c r="I18" s="6">
        <f t="shared" si="0"/>
        <v>22450.773449999997</v>
      </c>
      <c r="K18" s="5">
        <f t="shared" si="1"/>
        <v>21185.32655</v>
      </c>
      <c r="M18" s="14">
        <v>0.336</v>
      </c>
      <c r="O18" s="5">
        <f t="shared" si="4"/>
        <v>7118.269720800001</v>
      </c>
      <c r="Q18" s="16">
        <f t="shared" si="2"/>
        <v>14067.0568292</v>
      </c>
      <c r="S18" s="16">
        <f t="shared" si="3"/>
        <v>43636.1</v>
      </c>
    </row>
    <row r="19" spans="1:19" ht="11.25">
      <c r="A19" s="4" t="s">
        <v>14</v>
      </c>
      <c r="C19" s="3" t="s">
        <v>144</v>
      </c>
      <c r="E19" s="6">
        <v>1883.4</v>
      </c>
      <c r="G19" s="14">
        <v>0.5145</v>
      </c>
      <c r="I19" s="6">
        <f t="shared" si="0"/>
        <v>969.0092999999999</v>
      </c>
      <c r="K19" s="5">
        <f t="shared" si="1"/>
        <v>914.3907000000002</v>
      </c>
      <c r="M19" s="14">
        <v>0.2109</v>
      </c>
      <c r="O19" s="5">
        <f t="shared" si="4"/>
        <v>192.84499863000005</v>
      </c>
      <c r="Q19" s="16">
        <f t="shared" si="2"/>
        <v>721.5457013700001</v>
      </c>
      <c r="S19" s="16">
        <f t="shared" si="3"/>
        <v>1883.4</v>
      </c>
    </row>
    <row r="20" spans="1:19" ht="11.25">
      <c r="A20" s="4" t="s">
        <v>15</v>
      </c>
      <c r="C20" s="3" t="s">
        <v>145</v>
      </c>
      <c r="E20" s="6">
        <v>5463</v>
      </c>
      <c r="G20" s="14">
        <v>0.5145</v>
      </c>
      <c r="I20" s="6">
        <f t="shared" si="0"/>
        <v>2810.7135</v>
      </c>
      <c r="K20" s="5">
        <f t="shared" si="1"/>
        <v>2652.2865</v>
      </c>
      <c r="M20" s="14">
        <v>0.3602</v>
      </c>
      <c r="O20" s="5">
        <f t="shared" si="4"/>
        <v>955.3535973000002</v>
      </c>
      <c r="Q20" s="16">
        <f t="shared" si="2"/>
        <v>1696.9329026999999</v>
      </c>
      <c r="S20" s="16">
        <f t="shared" si="3"/>
        <v>5463</v>
      </c>
    </row>
    <row r="21" spans="1:19" ht="11.25">
      <c r="A21" s="4" t="s">
        <v>16</v>
      </c>
      <c r="C21" s="3" t="s">
        <v>146</v>
      </c>
      <c r="E21" s="6">
        <v>16245.5</v>
      </c>
      <c r="G21" s="14">
        <v>0.5145</v>
      </c>
      <c r="I21" s="6">
        <f t="shared" si="0"/>
        <v>8358.309749999999</v>
      </c>
      <c r="K21" s="5">
        <f t="shared" si="1"/>
        <v>7887.1902500000015</v>
      </c>
      <c r="M21" s="14">
        <v>0.2439</v>
      </c>
      <c r="O21" s="5">
        <f t="shared" si="4"/>
        <v>1923.6857019750005</v>
      </c>
      <c r="Q21" s="16">
        <f t="shared" si="2"/>
        <v>5963.504548025001</v>
      </c>
      <c r="S21" s="16">
        <f t="shared" si="3"/>
        <v>16245.5</v>
      </c>
    </row>
    <row r="22" spans="1:19" ht="11.25">
      <c r="A22" s="4" t="s">
        <v>17</v>
      </c>
      <c r="C22" s="3" t="s">
        <v>147</v>
      </c>
      <c r="E22" s="6">
        <v>941.7</v>
      </c>
      <c r="G22" s="14">
        <v>0.5145</v>
      </c>
      <c r="I22" s="6">
        <f t="shared" si="0"/>
        <v>484.50464999999997</v>
      </c>
      <c r="K22" s="5">
        <f t="shared" si="1"/>
        <v>457.1953500000001</v>
      </c>
      <c r="M22" s="14">
        <v>0.3156</v>
      </c>
      <c r="O22" s="5">
        <f t="shared" si="4"/>
        <v>144.29085246000002</v>
      </c>
      <c r="Q22" s="16">
        <f t="shared" si="2"/>
        <v>312.9044975400001</v>
      </c>
      <c r="S22" s="16">
        <f t="shared" si="3"/>
        <v>941.7</v>
      </c>
    </row>
    <row r="23" spans="1:19" ht="11.25">
      <c r="A23" s="4" t="s">
        <v>18</v>
      </c>
      <c r="C23" s="3" t="s">
        <v>148</v>
      </c>
      <c r="E23" s="6">
        <v>17533</v>
      </c>
      <c r="G23" s="14">
        <v>0.5145</v>
      </c>
      <c r="I23" s="6">
        <f t="shared" si="0"/>
        <v>9020.7285</v>
      </c>
      <c r="K23" s="5">
        <f t="shared" si="1"/>
        <v>8512.2715</v>
      </c>
      <c r="M23" s="14">
        <v>0.2023</v>
      </c>
      <c r="O23" s="5">
        <f t="shared" si="4"/>
        <v>1722.0325244500002</v>
      </c>
      <c r="Q23" s="16">
        <f t="shared" si="2"/>
        <v>6790.238975550001</v>
      </c>
      <c r="S23" s="16">
        <f t="shared" si="3"/>
        <v>17533</v>
      </c>
    </row>
    <row r="24" spans="1:19" ht="11.25">
      <c r="A24" s="4" t="s">
        <v>19</v>
      </c>
      <c r="C24" s="3" t="s">
        <v>149</v>
      </c>
      <c r="E24" s="6">
        <v>35047.93</v>
      </c>
      <c r="G24" s="14">
        <v>0.5145</v>
      </c>
      <c r="I24" s="6">
        <f t="shared" si="0"/>
        <v>18032.159985</v>
      </c>
      <c r="K24" s="5">
        <f t="shared" si="1"/>
        <v>17015.770015000002</v>
      </c>
      <c r="M24" s="14">
        <v>0.3107</v>
      </c>
      <c r="O24" s="5">
        <f t="shared" si="4"/>
        <v>5286.7997436605</v>
      </c>
      <c r="Q24" s="16">
        <f t="shared" si="2"/>
        <v>11728.970271339502</v>
      </c>
      <c r="S24" s="16">
        <f t="shared" si="3"/>
        <v>35047.93</v>
      </c>
    </row>
    <row r="25" spans="1:19" ht="11.25">
      <c r="A25" s="4" t="s">
        <v>20</v>
      </c>
      <c r="C25" s="3" t="s">
        <v>150</v>
      </c>
      <c r="E25" s="6">
        <v>9345</v>
      </c>
      <c r="G25" s="14">
        <v>0.5145</v>
      </c>
      <c r="I25" s="6">
        <f t="shared" si="0"/>
        <v>4808.0025</v>
      </c>
      <c r="K25" s="5">
        <f t="shared" si="1"/>
        <v>4536.9975</v>
      </c>
      <c r="M25" s="14">
        <v>0.3308</v>
      </c>
      <c r="O25" s="5">
        <f t="shared" si="4"/>
        <v>1500.838773</v>
      </c>
      <c r="Q25" s="16">
        <f t="shared" si="2"/>
        <v>3036.1587270000005</v>
      </c>
      <c r="S25" s="16">
        <f t="shared" si="3"/>
        <v>9345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4">
        <v>0.5145</v>
      </c>
      <c r="I28" s="6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107563.25</v>
      </c>
      <c r="G29" s="14">
        <v>0.5145</v>
      </c>
      <c r="I29" s="6">
        <f t="shared" si="0"/>
        <v>55341.29212499999</v>
      </c>
      <c r="K29" s="5">
        <f t="shared" si="1"/>
        <v>52221.95787500001</v>
      </c>
      <c r="M29" s="14">
        <v>0.3853</v>
      </c>
      <c r="O29" s="5">
        <f t="shared" si="4"/>
        <v>20121.120369237502</v>
      </c>
      <c r="Q29" s="16">
        <f t="shared" si="2"/>
        <v>32100.837505762505</v>
      </c>
      <c r="S29" s="16">
        <f t="shared" si="3"/>
        <v>107563.25</v>
      </c>
    </row>
    <row r="30" spans="1:19" ht="11.25">
      <c r="A30" s="4" t="s">
        <v>25</v>
      </c>
      <c r="C30" s="3" t="s">
        <v>155</v>
      </c>
      <c r="E30" s="6">
        <v>8866</v>
      </c>
      <c r="G30" s="14">
        <v>0.5145</v>
      </c>
      <c r="I30" s="6">
        <f t="shared" si="0"/>
        <v>4561.557</v>
      </c>
      <c r="K30" s="5">
        <f t="shared" si="1"/>
        <v>4304.443</v>
      </c>
      <c r="M30" s="14">
        <v>0.4797</v>
      </c>
      <c r="O30" s="5">
        <f t="shared" si="4"/>
        <v>2064.8413071</v>
      </c>
      <c r="Q30" s="16">
        <f t="shared" si="2"/>
        <v>2239.6016929</v>
      </c>
      <c r="S30" s="16">
        <f t="shared" si="3"/>
        <v>8866</v>
      </c>
    </row>
    <row r="31" spans="1:19" ht="11.25">
      <c r="A31" s="4" t="s">
        <v>26</v>
      </c>
      <c r="C31" s="3" t="s">
        <v>156</v>
      </c>
      <c r="E31" s="6">
        <v>0</v>
      </c>
      <c r="G31" s="14">
        <v>0.5145</v>
      </c>
      <c r="I31" s="6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41877.02</v>
      </c>
      <c r="G32" s="14">
        <v>0.5145</v>
      </c>
      <c r="I32" s="6">
        <f t="shared" si="0"/>
        <v>21545.726789999997</v>
      </c>
      <c r="K32" s="5">
        <f t="shared" si="1"/>
        <v>20331.29321</v>
      </c>
      <c r="M32" s="14">
        <v>0.3767</v>
      </c>
      <c r="O32" s="5">
        <f t="shared" si="4"/>
        <v>7658.7981522069995</v>
      </c>
      <c r="Q32" s="16">
        <f t="shared" si="2"/>
        <v>12672.495057793</v>
      </c>
      <c r="S32" s="16">
        <f t="shared" si="3"/>
        <v>41877.02</v>
      </c>
    </row>
    <row r="33" spans="1:19" ht="11.25">
      <c r="A33" s="4" t="s">
        <v>28</v>
      </c>
      <c r="C33" s="3" t="s">
        <v>158</v>
      </c>
      <c r="E33" s="6">
        <v>26312</v>
      </c>
      <c r="G33" s="14">
        <v>0.5145</v>
      </c>
      <c r="I33" s="6">
        <f t="shared" si="0"/>
        <v>13537.524</v>
      </c>
      <c r="K33" s="5">
        <f t="shared" si="1"/>
        <v>12774.476</v>
      </c>
      <c r="M33" s="14">
        <v>0.304</v>
      </c>
      <c r="O33" s="5">
        <f t="shared" si="4"/>
        <v>3883.440704</v>
      </c>
      <c r="Q33" s="16">
        <f t="shared" si="2"/>
        <v>8891.035296</v>
      </c>
      <c r="S33" s="16">
        <f t="shared" si="3"/>
        <v>26312</v>
      </c>
    </row>
    <row r="34" spans="1:19" ht="11.25">
      <c r="A34" s="4" t="s">
        <v>29</v>
      </c>
      <c r="C34" s="3" t="s">
        <v>159</v>
      </c>
      <c r="E34" s="6">
        <v>1750.28</v>
      </c>
      <c r="G34" s="14">
        <v>0.5145</v>
      </c>
      <c r="I34" s="6">
        <f t="shared" si="0"/>
        <v>900.51906</v>
      </c>
      <c r="K34" s="5">
        <f t="shared" si="1"/>
        <v>849.76094</v>
      </c>
      <c r="M34" s="14">
        <v>0.3042</v>
      </c>
      <c r="O34" s="5">
        <f t="shared" si="4"/>
        <v>258.49727794800003</v>
      </c>
      <c r="Q34" s="16">
        <f t="shared" si="2"/>
        <v>591.263662052</v>
      </c>
      <c r="S34" s="16">
        <f t="shared" si="3"/>
        <v>1750.28</v>
      </c>
    </row>
    <row r="35" spans="1:19" ht="11.25">
      <c r="A35" s="4" t="s">
        <v>30</v>
      </c>
      <c r="C35" s="3" t="s">
        <v>160</v>
      </c>
      <c r="E35" s="6">
        <v>15746</v>
      </c>
      <c r="G35" s="14">
        <v>0.5145</v>
      </c>
      <c r="I35" s="6">
        <f t="shared" si="0"/>
        <v>8101.316999999999</v>
      </c>
      <c r="K35" s="5">
        <f t="shared" si="1"/>
        <v>7644.683000000001</v>
      </c>
      <c r="M35" s="14">
        <v>0.3358</v>
      </c>
      <c r="O35" s="5">
        <f t="shared" si="4"/>
        <v>2567.0845514000002</v>
      </c>
      <c r="Q35" s="16">
        <f t="shared" si="2"/>
        <v>5077.598448600001</v>
      </c>
      <c r="S35" s="16">
        <f t="shared" si="3"/>
        <v>15746</v>
      </c>
    </row>
    <row r="36" spans="1:19" ht="11.25">
      <c r="A36" s="4" t="s">
        <v>31</v>
      </c>
      <c r="C36" s="3" t="s">
        <v>161</v>
      </c>
      <c r="E36" s="6">
        <v>4425</v>
      </c>
      <c r="G36" s="14">
        <v>0.5145</v>
      </c>
      <c r="I36" s="6">
        <f t="shared" si="0"/>
        <v>2276.6625</v>
      </c>
      <c r="K36" s="5">
        <f t="shared" si="1"/>
        <v>2148.3375</v>
      </c>
      <c r="M36" s="14">
        <v>0.3853</v>
      </c>
      <c r="O36" s="5">
        <f t="shared" si="4"/>
        <v>827.75443875</v>
      </c>
      <c r="Q36" s="16">
        <f t="shared" si="2"/>
        <v>1320.5830612500001</v>
      </c>
      <c r="S36" s="16">
        <f t="shared" si="3"/>
        <v>4425</v>
      </c>
    </row>
    <row r="37" spans="1:19" ht="11.25">
      <c r="A37" s="4" t="s">
        <v>32</v>
      </c>
      <c r="C37" s="3" t="s">
        <v>162</v>
      </c>
      <c r="E37" s="6">
        <v>198108.74</v>
      </c>
      <c r="G37" s="14">
        <v>0.5145</v>
      </c>
      <c r="I37" s="6">
        <f t="shared" si="0"/>
        <v>101926.94672999998</v>
      </c>
      <c r="K37" s="5">
        <f t="shared" si="1"/>
        <v>96181.79327000001</v>
      </c>
      <c r="M37" s="14">
        <v>0.4611</v>
      </c>
      <c r="O37" s="5">
        <f t="shared" si="4"/>
        <v>44349.424876797006</v>
      </c>
      <c r="Q37" s="16">
        <f t="shared" si="2"/>
        <v>51832.368393203</v>
      </c>
      <c r="S37" s="16">
        <f t="shared" si="3"/>
        <v>198108.74</v>
      </c>
    </row>
    <row r="38" spans="1:19" ht="11.25">
      <c r="A38" s="4" t="s">
        <v>33</v>
      </c>
      <c r="C38" s="3" t="s">
        <v>163</v>
      </c>
      <c r="E38" s="6">
        <v>19192.04</v>
      </c>
      <c r="G38" s="14">
        <v>0.5145</v>
      </c>
      <c r="I38" s="6">
        <f t="shared" si="0"/>
        <v>9874.30458</v>
      </c>
      <c r="K38" s="5">
        <f t="shared" si="1"/>
        <v>9317.73542</v>
      </c>
      <c r="M38" s="14">
        <v>0.4584</v>
      </c>
      <c r="O38" s="5">
        <f t="shared" si="4"/>
        <v>4271.2499165280005</v>
      </c>
      <c r="Q38" s="16">
        <f t="shared" si="2"/>
        <v>5046.485503472</v>
      </c>
      <c r="S38" s="16">
        <f t="shared" si="3"/>
        <v>19192.04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3426</v>
      </c>
      <c r="G40" s="14">
        <v>0.5145</v>
      </c>
      <c r="I40" s="6">
        <f t="shared" si="0"/>
        <v>1762.677</v>
      </c>
      <c r="K40" s="5">
        <f t="shared" si="1"/>
        <v>1663.323</v>
      </c>
      <c r="M40" s="14">
        <v>0.3811</v>
      </c>
      <c r="O40" s="5">
        <f t="shared" si="4"/>
        <v>633.8923953</v>
      </c>
      <c r="Q40" s="16">
        <f t="shared" si="2"/>
        <v>1029.4306047</v>
      </c>
      <c r="S40" s="16">
        <f t="shared" si="3"/>
        <v>3426</v>
      </c>
    </row>
    <row r="41" spans="1:19" ht="11.25">
      <c r="A41" s="4" t="s">
        <v>36</v>
      </c>
      <c r="C41" s="3" t="s">
        <v>166</v>
      </c>
      <c r="E41" s="6">
        <v>101258.93</v>
      </c>
      <c r="G41" s="14">
        <v>0.5145</v>
      </c>
      <c r="I41" s="6">
        <f t="shared" si="0"/>
        <v>52097.719484999994</v>
      </c>
      <c r="K41" s="5">
        <f t="shared" si="1"/>
        <v>49161.210515</v>
      </c>
      <c r="M41" s="14">
        <v>0.283</v>
      </c>
      <c r="O41" s="5">
        <f t="shared" si="4"/>
        <v>13912.622575745</v>
      </c>
      <c r="Q41" s="16">
        <f t="shared" si="2"/>
        <v>35248.587939255</v>
      </c>
      <c r="S41" s="16">
        <f t="shared" si="3"/>
        <v>101258.93</v>
      </c>
    </row>
    <row r="42" spans="1:19" ht="11.25">
      <c r="A42" s="4" t="s">
        <v>37</v>
      </c>
      <c r="C42" s="3" t="s">
        <v>167</v>
      </c>
      <c r="E42" s="6">
        <v>33880</v>
      </c>
      <c r="G42" s="14">
        <v>0.5145</v>
      </c>
      <c r="I42" s="6">
        <f t="shared" si="0"/>
        <v>17431.26</v>
      </c>
      <c r="K42" s="5">
        <f t="shared" si="1"/>
        <v>16448.74</v>
      </c>
      <c r="M42" s="14">
        <v>0.4348</v>
      </c>
      <c r="O42" s="5">
        <f t="shared" si="4"/>
        <v>7151.912152000001</v>
      </c>
      <c r="Q42" s="16">
        <f t="shared" si="2"/>
        <v>9296.827848</v>
      </c>
      <c r="S42" s="16">
        <f t="shared" si="3"/>
        <v>33880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8855.5</v>
      </c>
      <c r="G44" s="14">
        <v>0.5145</v>
      </c>
      <c r="I44" s="6">
        <f t="shared" si="0"/>
        <v>4556.15475</v>
      </c>
      <c r="K44" s="5">
        <f t="shared" si="1"/>
        <v>4299.34525</v>
      </c>
      <c r="M44" s="14">
        <v>0.3687</v>
      </c>
      <c r="O44" s="5">
        <f t="shared" si="4"/>
        <v>1585.1685936750002</v>
      </c>
      <c r="Q44" s="16">
        <f t="shared" si="2"/>
        <v>2714.1766563250003</v>
      </c>
      <c r="S44" s="16">
        <f t="shared" si="3"/>
        <v>8855.5</v>
      </c>
    </row>
    <row r="45" spans="1:19" ht="11.25">
      <c r="A45" s="4" t="s">
        <v>40</v>
      </c>
      <c r="C45" s="3" t="s">
        <v>170</v>
      </c>
      <c r="E45" s="6">
        <v>16917.87</v>
      </c>
      <c r="G45" s="14">
        <v>0.5145</v>
      </c>
      <c r="I45" s="6">
        <f t="shared" si="0"/>
        <v>8704.244115</v>
      </c>
      <c r="K45" s="5">
        <f t="shared" si="1"/>
        <v>8213.625885</v>
      </c>
      <c r="M45" s="14">
        <v>0.4871</v>
      </c>
      <c r="O45" s="5">
        <f t="shared" si="4"/>
        <v>4000.8571685834995</v>
      </c>
      <c r="Q45" s="16">
        <f t="shared" si="2"/>
        <v>4212.7687164165</v>
      </c>
      <c r="S45" s="16">
        <f t="shared" si="3"/>
        <v>16917.87</v>
      </c>
    </row>
    <row r="46" spans="1:19" ht="11.25">
      <c r="A46" s="4" t="s">
        <v>41</v>
      </c>
      <c r="C46" s="3" t="s">
        <v>171</v>
      </c>
      <c r="E46" s="6">
        <v>2354.25</v>
      </c>
      <c r="G46" s="14">
        <v>0.5145</v>
      </c>
      <c r="I46" s="6">
        <f t="shared" si="0"/>
        <v>1211.2616249999999</v>
      </c>
      <c r="K46" s="5">
        <f t="shared" si="1"/>
        <v>1142.9883750000001</v>
      </c>
      <c r="M46" s="14">
        <v>0.2109</v>
      </c>
      <c r="O46" s="5">
        <f t="shared" si="4"/>
        <v>241.05624828750004</v>
      </c>
      <c r="Q46" s="16">
        <f t="shared" si="2"/>
        <v>901.9321267125001</v>
      </c>
      <c r="S46" s="16">
        <f t="shared" si="3"/>
        <v>2354.25</v>
      </c>
    </row>
    <row r="47" spans="1:19" ht="11.25">
      <c r="A47" s="4" t="s">
        <v>42</v>
      </c>
      <c r="C47" s="3" t="s">
        <v>172</v>
      </c>
      <c r="E47" s="6">
        <v>23836.43</v>
      </c>
      <c r="G47" s="14">
        <v>0.5145</v>
      </c>
      <c r="I47" s="6">
        <f t="shared" si="0"/>
        <v>12263.843234999998</v>
      </c>
      <c r="K47" s="5">
        <f t="shared" si="1"/>
        <v>11572.586765000002</v>
      </c>
      <c r="M47" s="14">
        <v>0.3471</v>
      </c>
      <c r="O47" s="5">
        <f t="shared" si="4"/>
        <v>4016.844866131501</v>
      </c>
      <c r="Q47" s="16">
        <f t="shared" si="2"/>
        <v>7555.7418988685</v>
      </c>
      <c r="S47" s="16">
        <f t="shared" si="3"/>
        <v>23836.43</v>
      </c>
    </row>
    <row r="48" spans="1:19" ht="11.25">
      <c r="A48" s="4" t="s">
        <v>43</v>
      </c>
      <c r="C48" s="3" t="s">
        <v>173</v>
      </c>
      <c r="E48" s="6">
        <v>11810</v>
      </c>
      <c r="G48" s="14">
        <v>0.5145</v>
      </c>
      <c r="I48" s="6">
        <f t="shared" si="0"/>
        <v>6076.245</v>
      </c>
      <c r="K48" s="5">
        <f t="shared" si="1"/>
        <v>5733.755</v>
      </c>
      <c r="M48" s="14">
        <v>0.2266</v>
      </c>
      <c r="O48" s="5">
        <f t="shared" si="4"/>
        <v>1299.268883</v>
      </c>
      <c r="Q48" s="16">
        <f t="shared" si="2"/>
        <v>4434.486117</v>
      </c>
      <c r="S48" s="16">
        <f t="shared" si="3"/>
        <v>11810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3673.5</v>
      </c>
      <c r="G50" s="14">
        <v>0.5145</v>
      </c>
      <c r="I50" s="6">
        <f t="shared" si="0"/>
        <v>1890.0157499999998</v>
      </c>
      <c r="K50" s="5">
        <f t="shared" si="1"/>
        <v>1783.4842500000002</v>
      </c>
      <c r="M50" s="14">
        <v>0.4444</v>
      </c>
      <c r="O50" s="5">
        <f t="shared" si="4"/>
        <v>792.5804007000002</v>
      </c>
      <c r="Q50" s="16">
        <f t="shared" si="2"/>
        <v>990.9038493</v>
      </c>
      <c r="S50" s="16">
        <f t="shared" si="3"/>
        <v>3673.5</v>
      </c>
    </row>
    <row r="51" spans="1:19" ht="11.25">
      <c r="A51" s="4" t="s">
        <v>46</v>
      </c>
      <c r="C51" s="3" t="s">
        <v>176</v>
      </c>
      <c r="E51" s="6">
        <v>229000.98</v>
      </c>
      <c r="G51" s="14">
        <v>0.5145</v>
      </c>
      <c r="I51" s="6">
        <f t="shared" si="0"/>
        <v>117821.00421</v>
      </c>
      <c r="K51" s="5">
        <f t="shared" si="1"/>
        <v>111179.97579000001</v>
      </c>
      <c r="M51" s="14">
        <v>0.3755</v>
      </c>
      <c r="O51" s="5">
        <f t="shared" si="4"/>
        <v>41748.08090914501</v>
      </c>
      <c r="Q51" s="16">
        <f t="shared" si="2"/>
        <v>69431.894880855</v>
      </c>
      <c r="S51" s="16">
        <f t="shared" si="3"/>
        <v>229000.97999999998</v>
      </c>
    </row>
    <row r="52" spans="1:19" ht="11.25">
      <c r="A52" s="4" t="s">
        <v>47</v>
      </c>
      <c r="C52" s="3" t="s">
        <v>177</v>
      </c>
      <c r="E52" s="6">
        <v>19071.17</v>
      </c>
      <c r="G52" s="14">
        <v>0.5145</v>
      </c>
      <c r="I52" s="6">
        <f t="shared" si="0"/>
        <v>9812.116964999997</v>
      </c>
      <c r="K52" s="5">
        <f t="shared" si="1"/>
        <v>9259.053035</v>
      </c>
      <c r="M52" s="14">
        <v>0.2786</v>
      </c>
      <c r="O52" s="5">
        <f t="shared" si="4"/>
        <v>2579.5721755510003</v>
      </c>
      <c r="Q52" s="16">
        <f t="shared" si="2"/>
        <v>6679.4808594490005</v>
      </c>
      <c r="S52" s="16">
        <f t="shared" si="3"/>
        <v>19071.17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18609.58</v>
      </c>
      <c r="G54" s="14">
        <v>0.5145</v>
      </c>
      <c r="I54" s="6">
        <f t="shared" si="0"/>
        <v>9574.62891</v>
      </c>
      <c r="K54" s="5">
        <f t="shared" si="1"/>
        <v>9034.951090000002</v>
      </c>
      <c r="M54" s="14">
        <v>0.3613</v>
      </c>
      <c r="O54" s="5">
        <f t="shared" si="4"/>
        <v>3264.327828817001</v>
      </c>
      <c r="Q54" s="16">
        <f t="shared" si="2"/>
        <v>5770.623261183002</v>
      </c>
      <c r="S54" s="16">
        <f t="shared" si="3"/>
        <v>18609.58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8580</v>
      </c>
      <c r="G57" s="14">
        <v>0.5145</v>
      </c>
      <c r="I57" s="6">
        <f t="shared" si="0"/>
        <v>4414.41</v>
      </c>
      <c r="K57" s="5">
        <f t="shared" si="1"/>
        <v>4165.59</v>
      </c>
      <c r="M57" s="14">
        <v>0.3627</v>
      </c>
      <c r="O57" s="5">
        <f t="shared" si="4"/>
        <v>1510.8594930000002</v>
      </c>
      <c r="Q57" s="16">
        <f t="shared" si="2"/>
        <v>2654.730507</v>
      </c>
      <c r="S57" s="16">
        <f t="shared" si="3"/>
        <v>8580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35214.23</v>
      </c>
      <c r="G60" s="14">
        <v>0.5145</v>
      </c>
      <c r="I60" s="6">
        <f t="shared" si="0"/>
        <v>18117.721335</v>
      </c>
      <c r="K60" s="5">
        <f t="shared" si="1"/>
        <v>17096.508665000005</v>
      </c>
      <c r="M60" s="14">
        <v>0.2245</v>
      </c>
      <c r="O60" s="5">
        <f t="shared" si="4"/>
        <v>3838.166195292501</v>
      </c>
      <c r="Q60" s="16">
        <f t="shared" si="2"/>
        <v>13258.342469707504</v>
      </c>
      <c r="S60" s="16">
        <f t="shared" si="3"/>
        <v>35214.23</v>
      </c>
    </row>
    <row r="61" spans="1:19" ht="11.25">
      <c r="A61" s="4" t="s">
        <v>56</v>
      </c>
      <c r="C61" s="3" t="s">
        <v>186</v>
      </c>
      <c r="E61" s="6">
        <v>135128.42</v>
      </c>
      <c r="G61" s="14">
        <v>0.5145</v>
      </c>
      <c r="I61" s="6">
        <f t="shared" si="0"/>
        <v>69523.57209</v>
      </c>
      <c r="K61" s="5">
        <f t="shared" si="1"/>
        <v>65604.84791000001</v>
      </c>
      <c r="M61" s="17">
        <v>0.4764</v>
      </c>
      <c r="O61" s="5">
        <f t="shared" si="4"/>
        <v>31254.149544324006</v>
      </c>
      <c r="Q61" s="16">
        <f t="shared" si="2"/>
        <v>34350.698365676006</v>
      </c>
      <c r="S61" s="16">
        <f t="shared" si="3"/>
        <v>135128.42</v>
      </c>
    </row>
    <row r="62" spans="1:19" ht="11.25">
      <c r="A62" s="4" t="s">
        <v>57</v>
      </c>
      <c r="C62" s="3" t="s">
        <v>187</v>
      </c>
      <c r="E62" s="6">
        <v>36536.9</v>
      </c>
      <c r="G62" s="14">
        <v>0.5145</v>
      </c>
      <c r="I62" s="6">
        <f t="shared" si="0"/>
        <v>18798.23505</v>
      </c>
      <c r="K62" s="5">
        <f t="shared" si="1"/>
        <v>17738.664950000002</v>
      </c>
      <c r="M62" s="14">
        <v>0.4401</v>
      </c>
      <c r="O62" s="5">
        <f t="shared" si="4"/>
        <v>7806.786444495001</v>
      </c>
      <c r="Q62" s="16">
        <f t="shared" si="2"/>
        <v>9931.878505505001</v>
      </c>
      <c r="S62" s="16">
        <f t="shared" si="3"/>
        <v>36536.9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30856.2</v>
      </c>
      <c r="G66" s="14">
        <v>0.5145</v>
      </c>
      <c r="I66" s="6">
        <f t="shared" si="0"/>
        <v>15875.514899999998</v>
      </c>
      <c r="K66" s="5">
        <f t="shared" si="1"/>
        <v>14980.685100000002</v>
      </c>
      <c r="M66" s="14">
        <v>0.2286</v>
      </c>
      <c r="O66" s="5">
        <f t="shared" si="4"/>
        <v>3424.5846138600004</v>
      </c>
      <c r="Q66" s="16">
        <f t="shared" si="2"/>
        <v>11556.100486140002</v>
      </c>
      <c r="S66" s="16">
        <f t="shared" si="3"/>
        <v>30856.199999999997</v>
      </c>
    </row>
    <row r="67" spans="1:19" ht="11.25">
      <c r="A67" s="4" t="s">
        <v>62</v>
      </c>
      <c r="C67" s="3" t="s">
        <v>192</v>
      </c>
      <c r="E67" s="6">
        <v>25400.48</v>
      </c>
      <c r="G67" s="14">
        <v>0.5145</v>
      </c>
      <c r="I67" s="6">
        <f t="shared" si="0"/>
        <v>13068.546959999998</v>
      </c>
      <c r="K67" s="5">
        <f t="shared" si="1"/>
        <v>12331.933040000002</v>
      </c>
      <c r="M67" s="14">
        <v>0.4333</v>
      </c>
      <c r="O67" s="5">
        <f t="shared" si="4"/>
        <v>5343.426586232001</v>
      </c>
      <c r="Q67" s="16">
        <f t="shared" si="2"/>
        <v>6988.506453768001</v>
      </c>
      <c r="S67" s="16">
        <f t="shared" si="3"/>
        <v>25400.48</v>
      </c>
    </row>
    <row r="68" spans="1:19" ht="11.25">
      <c r="A68" s="4" t="s">
        <v>63</v>
      </c>
      <c r="C68" s="3" t="s">
        <v>193</v>
      </c>
      <c r="E68" s="6">
        <v>9269.64</v>
      </c>
      <c r="G68" s="14">
        <v>0.5145</v>
      </c>
      <c r="I68" s="6">
        <f t="shared" si="0"/>
        <v>4769.22978</v>
      </c>
      <c r="K68" s="5">
        <f t="shared" si="1"/>
        <v>4500.41022</v>
      </c>
      <c r="M68" s="14">
        <v>0.2834</v>
      </c>
      <c r="O68" s="5">
        <f t="shared" si="4"/>
        <v>1275.416256348</v>
      </c>
      <c r="Q68" s="16">
        <f t="shared" si="2"/>
        <v>3224.993963652</v>
      </c>
      <c r="S68" s="16">
        <f t="shared" si="3"/>
        <v>9269.64</v>
      </c>
    </row>
    <row r="69" spans="1:19" ht="11.25">
      <c r="A69" s="4" t="s">
        <v>64</v>
      </c>
      <c r="C69" s="3" t="s">
        <v>194</v>
      </c>
      <c r="E69" s="6">
        <v>0</v>
      </c>
      <c r="G69" s="14">
        <v>0.5145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47494</v>
      </c>
      <c r="G71" s="14">
        <v>0.5145</v>
      </c>
      <c r="I71" s="6">
        <f t="shared" si="0"/>
        <v>24435.662999999997</v>
      </c>
      <c r="K71" s="5">
        <f t="shared" si="1"/>
        <v>23058.337000000003</v>
      </c>
      <c r="M71" s="14">
        <v>0.1971</v>
      </c>
      <c r="O71" s="5">
        <f t="shared" si="4"/>
        <v>4544.7982227</v>
      </c>
      <c r="Q71" s="16">
        <f t="shared" si="2"/>
        <v>18513.538777300004</v>
      </c>
      <c r="S71" s="16">
        <f t="shared" si="3"/>
        <v>47494</v>
      </c>
    </row>
    <row r="72" spans="1:19" ht="11.25">
      <c r="A72" s="4" t="s">
        <v>67</v>
      </c>
      <c r="C72" s="3" t="s">
        <v>197</v>
      </c>
      <c r="E72" s="6">
        <v>5949.64</v>
      </c>
      <c r="G72" s="14">
        <v>0.5145</v>
      </c>
      <c r="I72" s="6">
        <f t="shared" si="0"/>
        <v>3061.08978</v>
      </c>
      <c r="K72" s="5">
        <f t="shared" si="1"/>
        <v>2888.5502200000005</v>
      </c>
      <c r="M72" s="14">
        <v>0.3304</v>
      </c>
      <c r="O72" s="5">
        <f t="shared" si="4"/>
        <v>954.3769926880002</v>
      </c>
      <c r="Q72" s="16">
        <f t="shared" si="2"/>
        <v>1934.1732273120003</v>
      </c>
      <c r="S72" s="16">
        <f t="shared" si="3"/>
        <v>5949.64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31584.26</v>
      </c>
      <c r="G74" s="14">
        <v>0.5145</v>
      </c>
      <c r="I74" s="6">
        <f aca="true" t="shared" si="5" ref="I74:I135">E74*G74</f>
        <v>16250.101769999997</v>
      </c>
      <c r="K74" s="5">
        <f aca="true" t="shared" si="6" ref="K74:K135">E74-I74</f>
        <v>15334.158230000001</v>
      </c>
      <c r="M74" s="14">
        <v>0.4083</v>
      </c>
      <c r="O74" s="5">
        <f t="shared" si="4"/>
        <v>6260.936805309</v>
      </c>
      <c r="Q74" s="16">
        <f aca="true" t="shared" si="7" ref="Q74:Q135">K74-O74</f>
        <v>9073.221424691</v>
      </c>
      <c r="S74" s="16">
        <f aca="true" t="shared" si="8" ref="S74:S135">I74+O74+Q74</f>
        <v>31584.26</v>
      </c>
    </row>
    <row r="75" spans="1:19" ht="11.25">
      <c r="A75" s="4" t="s">
        <v>70</v>
      </c>
      <c r="C75" s="3" t="s">
        <v>200</v>
      </c>
      <c r="E75" s="6">
        <v>11766</v>
      </c>
      <c r="G75" s="14">
        <v>0.5145</v>
      </c>
      <c r="I75" s="6">
        <f t="shared" si="5"/>
        <v>6053.606999999999</v>
      </c>
      <c r="K75" s="5">
        <f t="shared" si="6"/>
        <v>5712.393000000001</v>
      </c>
      <c r="M75" s="14">
        <v>0.2865</v>
      </c>
      <c r="O75" s="5">
        <f aca="true" t="shared" si="9" ref="O75:O135">K75*M75</f>
        <v>1636.6005945000002</v>
      </c>
      <c r="Q75" s="16">
        <f t="shared" si="7"/>
        <v>4075.7924055000008</v>
      </c>
      <c r="S75" s="16">
        <f t="shared" si="8"/>
        <v>11766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21321</v>
      </c>
      <c r="G77" s="14">
        <v>0.5145</v>
      </c>
      <c r="I77" s="6">
        <f t="shared" si="5"/>
        <v>10969.654499999999</v>
      </c>
      <c r="K77" s="5">
        <f t="shared" si="6"/>
        <v>10351.345500000001</v>
      </c>
      <c r="M77" s="14">
        <v>0.2355</v>
      </c>
      <c r="O77" s="5">
        <f t="shared" si="9"/>
        <v>2437.74186525</v>
      </c>
      <c r="Q77" s="16">
        <f t="shared" si="7"/>
        <v>7913.603634750001</v>
      </c>
      <c r="S77" s="16">
        <f t="shared" si="8"/>
        <v>21321</v>
      </c>
    </row>
    <row r="78" spans="1:19" ht="11.25">
      <c r="A78" s="4" t="s">
        <v>73</v>
      </c>
      <c r="C78" s="3" t="s">
        <v>203</v>
      </c>
      <c r="E78" s="6">
        <v>16065.68</v>
      </c>
      <c r="G78" s="14">
        <v>0.5145</v>
      </c>
      <c r="I78" s="6">
        <f t="shared" si="5"/>
        <v>8265.79236</v>
      </c>
      <c r="K78" s="5">
        <f t="shared" si="6"/>
        <v>7799.887640000001</v>
      </c>
      <c r="M78" s="14">
        <v>0.4342</v>
      </c>
      <c r="O78" s="5">
        <f t="shared" si="9"/>
        <v>3386.711213288</v>
      </c>
      <c r="Q78" s="16">
        <f t="shared" si="7"/>
        <v>4413.176426712001</v>
      </c>
      <c r="S78" s="16">
        <f t="shared" si="8"/>
        <v>16065.68</v>
      </c>
    </row>
    <row r="79" spans="1:19" ht="11.25">
      <c r="A79" s="4" t="s">
        <v>74</v>
      </c>
      <c r="C79" s="3" t="s">
        <v>204</v>
      </c>
      <c r="E79" s="6">
        <v>0</v>
      </c>
      <c r="G79" s="14">
        <v>0.5145</v>
      </c>
      <c r="I79" s="6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108781.85</v>
      </c>
      <c r="G81" s="14">
        <v>0.5145</v>
      </c>
      <c r="I81" s="6">
        <f t="shared" si="5"/>
        <v>55968.261825</v>
      </c>
      <c r="K81" s="5">
        <f t="shared" si="6"/>
        <v>52813.588175000004</v>
      </c>
      <c r="M81" s="14">
        <v>0.3414</v>
      </c>
      <c r="O81" s="5">
        <f t="shared" si="9"/>
        <v>18030.559002945</v>
      </c>
      <c r="Q81" s="16">
        <f t="shared" si="7"/>
        <v>34783.029172055</v>
      </c>
      <c r="S81" s="16">
        <f t="shared" si="8"/>
        <v>108781.85</v>
      </c>
    </row>
    <row r="82" spans="1:19" ht="11.25">
      <c r="A82" s="4" t="s">
        <v>77</v>
      </c>
      <c r="C82" s="3" t="s">
        <v>207</v>
      </c>
      <c r="E82" s="6">
        <v>13842</v>
      </c>
      <c r="G82" s="14">
        <v>0.5145</v>
      </c>
      <c r="I82" s="6">
        <f t="shared" si="5"/>
        <v>7121.709</v>
      </c>
      <c r="K82" s="5">
        <f t="shared" si="6"/>
        <v>6720.291</v>
      </c>
      <c r="M82" s="14">
        <v>0.2923</v>
      </c>
      <c r="O82" s="5">
        <f t="shared" si="9"/>
        <v>1964.3410593</v>
      </c>
      <c r="Q82" s="16">
        <f t="shared" si="7"/>
        <v>4755.9499407</v>
      </c>
      <c r="S82" s="16">
        <f t="shared" si="8"/>
        <v>13842</v>
      </c>
    </row>
    <row r="83" spans="1:19" ht="11.25">
      <c r="A83" s="4" t="s">
        <v>78</v>
      </c>
      <c r="C83" s="3" t="s">
        <v>208</v>
      </c>
      <c r="E83" s="6">
        <v>941.7</v>
      </c>
      <c r="G83" s="14">
        <v>0.5145</v>
      </c>
      <c r="I83" s="6">
        <f t="shared" si="5"/>
        <v>484.50464999999997</v>
      </c>
      <c r="K83" s="5">
        <f t="shared" si="6"/>
        <v>457.1953500000001</v>
      </c>
      <c r="M83" s="14">
        <v>0.4199</v>
      </c>
      <c r="O83" s="5">
        <f t="shared" si="9"/>
        <v>191.97632746500003</v>
      </c>
      <c r="Q83" s="16">
        <f t="shared" si="7"/>
        <v>265.219022535</v>
      </c>
      <c r="S83" s="16">
        <f t="shared" si="8"/>
        <v>941.7</v>
      </c>
    </row>
    <row r="84" spans="1:19" ht="11.25">
      <c r="A84" s="4" t="s">
        <v>79</v>
      </c>
      <c r="C84" s="3" t="s">
        <v>209</v>
      </c>
      <c r="E84" s="6">
        <v>13589</v>
      </c>
      <c r="G84" s="14">
        <v>0.5145</v>
      </c>
      <c r="I84" s="6">
        <f t="shared" si="5"/>
        <v>6991.540499999999</v>
      </c>
      <c r="K84" s="5">
        <f t="shared" si="6"/>
        <v>6597.459500000001</v>
      </c>
      <c r="M84" s="14">
        <v>0.3227</v>
      </c>
      <c r="O84" s="5">
        <f t="shared" si="9"/>
        <v>2129.0001806500004</v>
      </c>
      <c r="Q84" s="16">
        <f t="shared" si="7"/>
        <v>4468.45931935</v>
      </c>
      <c r="S84" s="16">
        <f t="shared" si="8"/>
        <v>13589</v>
      </c>
    </row>
    <row r="85" spans="1:19" ht="11.25">
      <c r="A85" s="4" t="s">
        <v>80</v>
      </c>
      <c r="C85" s="3" t="s">
        <v>210</v>
      </c>
      <c r="E85" s="6">
        <v>19030.9</v>
      </c>
      <c r="G85" s="14">
        <v>0.5145</v>
      </c>
      <c r="I85" s="6">
        <f t="shared" si="5"/>
        <v>9791.39805</v>
      </c>
      <c r="K85" s="5">
        <f t="shared" si="6"/>
        <v>9239.501950000002</v>
      </c>
      <c r="M85" s="14">
        <v>0.4397</v>
      </c>
      <c r="O85" s="5">
        <f t="shared" si="9"/>
        <v>4062.6090074150006</v>
      </c>
      <c r="Q85" s="16">
        <f t="shared" si="7"/>
        <v>5176.892942585001</v>
      </c>
      <c r="S85" s="16">
        <f t="shared" si="8"/>
        <v>19030.9</v>
      </c>
    </row>
    <row r="86" spans="1:19" ht="11.25">
      <c r="A86" s="4" t="s">
        <v>81</v>
      </c>
      <c r="C86" s="3" t="s">
        <v>211</v>
      </c>
      <c r="E86" s="6">
        <v>17251.06</v>
      </c>
      <c r="G86" s="14">
        <v>0.5145</v>
      </c>
      <c r="I86" s="6">
        <f t="shared" si="5"/>
        <v>8875.67037</v>
      </c>
      <c r="K86" s="5">
        <f t="shared" si="6"/>
        <v>8375.389630000001</v>
      </c>
      <c r="M86" s="14">
        <v>0.2336</v>
      </c>
      <c r="O86" s="5">
        <f t="shared" si="9"/>
        <v>1956.4910175680004</v>
      </c>
      <c r="Q86" s="16">
        <f t="shared" si="7"/>
        <v>6418.898612432001</v>
      </c>
      <c r="S86" s="16">
        <f t="shared" si="8"/>
        <v>17251.06</v>
      </c>
    </row>
    <row r="87" spans="1:19" ht="11.25">
      <c r="A87" s="4" t="s">
        <v>82</v>
      </c>
      <c r="C87" s="3" t="s">
        <v>212</v>
      </c>
      <c r="E87" s="6">
        <v>22725.2</v>
      </c>
      <c r="G87" s="14">
        <v>0.5145</v>
      </c>
      <c r="I87" s="6">
        <f t="shared" si="5"/>
        <v>11692.115399999999</v>
      </c>
      <c r="K87" s="5">
        <f t="shared" si="6"/>
        <v>11033.084600000002</v>
      </c>
      <c r="M87" s="14">
        <v>0.3445</v>
      </c>
      <c r="O87" s="5">
        <f t="shared" si="9"/>
        <v>3800.8976447000005</v>
      </c>
      <c r="Q87" s="16">
        <f t="shared" si="7"/>
        <v>7232.1869553000015</v>
      </c>
      <c r="S87" s="16">
        <f t="shared" si="8"/>
        <v>22725.2</v>
      </c>
    </row>
    <row r="88" spans="1:19" ht="11.25">
      <c r="A88" s="4" t="s">
        <v>83</v>
      </c>
      <c r="C88" s="3" t="s">
        <v>213</v>
      </c>
      <c r="E88" s="6">
        <v>12460.51</v>
      </c>
      <c r="G88" s="14">
        <v>0.5145</v>
      </c>
      <c r="I88" s="6">
        <f t="shared" si="5"/>
        <v>6410.932395</v>
      </c>
      <c r="K88" s="5">
        <f t="shared" si="6"/>
        <v>6049.577605</v>
      </c>
      <c r="M88" s="14">
        <v>0.1894</v>
      </c>
      <c r="O88" s="5">
        <f t="shared" si="9"/>
        <v>1145.7899983870002</v>
      </c>
      <c r="Q88" s="16">
        <f t="shared" si="7"/>
        <v>4903.787606613</v>
      </c>
      <c r="S88" s="16">
        <f t="shared" si="8"/>
        <v>12460.51</v>
      </c>
    </row>
    <row r="89" spans="1:19" ht="11.25">
      <c r="A89" s="4" t="s">
        <v>84</v>
      </c>
      <c r="C89" s="3" t="s">
        <v>214</v>
      </c>
      <c r="E89" s="6">
        <v>13995.4</v>
      </c>
      <c r="G89" s="14">
        <v>0.5145</v>
      </c>
      <c r="I89" s="6">
        <f t="shared" si="5"/>
        <v>7200.6332999999995</v>
      </c>
      <c r="K89" s="5">
        <f t="shared" si="6"/>
        <v>6794.7667</v>
      </c>
      <c r="M89" s="14">
        <v>0.3154</v>
      </c>
      <c r="O89" s="5">
        <f t="shared" si="9"/>
        <v>2143.06941718</v>
      </c>
      <c r="Q89" s="16">
        <f t="shared" si="7"/>
        <v>4651.69728282</v>
      </c>
      <c r="S89" s="16">
        <f t="shared" si="8"/>
        <v>13995.4</v>
      </c>
    </row>
    <row r="90" spans="1:19" ht="11.25">
      <c r="A90" s="4" t="s">
        <v>85</v>
      </c>
      <c r="C90" s="3" t="s">
        <v>215</v>
      </c>
      <c r="E90" s="6">
        <v>21643</v>
      </c>
      <c r="G90" s="14">
        <v>0.5145</v>
      </c>
      <c r="I90" s="6">
        <f t="shared" si="5"/>
        <v>11135.323499999999</v>
      </c>
      <c r="K90" s="5">
        <f t="shared" si="6"/>
        <v>10507.676500000001</v>
      </c>
      <c r="M90" s="14">
        <v>0.3517</v>
      </c>
      <c r="O90" s="5">
        <f t="shared" si="9"/>
        <v>3695.5498250500004</v>
      </c>
      <c r="Q90" s="16">
        <f t="shared" si="7"/>
        <v>6812.126674950001</v>
      </c>
      <c r="S90" s="16">
        <f t="shared" si="8"/>
        <v>21643</v>
      </c>
    </row>
    <row r="91" spans="1:19" ht="11.25">
      <c r="A91" s="4" t="s">
        <v>86</v>
      </c>
      <c r="C91" s="3" t="s">
        <v>216</v>
      </c>
      <c r="E91" s="6">
        <v>28983.8</v>
      </c>
      <c r="G91" s="14">
        <v>0.5145</v>
      </c>
      <c r="I91" s="6">
        <f t="shared" si="5"/>
        <v>14912.165099999998</v>
      </c>
      <c r="K91" s="5">
        <f t="shared" si="6"/>
        <v>14071.634900000001</v>
      </c>
      <c r="M91" s="14">
        <v>0.2337</v>
      </c>
      <c r="O91" s="5">
        <f t="shared" si="9"/>
        <v>3288.54107613</v>
      </c>
      <c r="Q91" s="16">
        <f t="shared" si="7"/>
        <v>10783.09382387</v>
      </c>
      <c r="S91" s="16">
        <f t="shared" si="8"/>
        <v>28983.8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47147.87</v>
      </c>
      <c r="G93" s="14">
        <v>0.5145</v>
      </c>
      <c r="I93" s="6">
        <f t="shared" si="5"/>
        <v>24257.579115</v>
      </c>
      <c r="K93" s="5">
        <f t="shared" si="6"/>
        <v>22890.290885000002</v>
      </c>
      <c r="M93" s="14">
        <v>0.4588</v>
      </c>
      <c r="O93" s="5">
        <f t="shared" si="9"/>
        <v>10502.065458038001</v>
      </c>
      <c r="Q93" s="16">
        <f t="shared" si="7"/>
        <v>12388.225426962</v>
      </c>
      <c r="S93" s="16">
        <f t="shared" si="8"/>
        <v>47147.87</v>
      </c>
    </row>
    <row r="94" spans="1:19" ht="11.25">
      <c r="A94" s="4" t="s">
        <v>89</v>
      </c>
      <c r="C94" s="3" t="s">
        <v>219</v>
      </c>
      <c r="E94" s="6">
        <v>86082.1</v>
      </c>
      <c r="G94" s="14">
        <v>0.5145</v>
      </c>
      <c r="I94" s="6">
        <f t="shared" si="5"/>
        <v>44289.24045</v>
      </c>
      <c r="K94" s="5">
        <f t="shared" si="6"/>
        <v>41792.85955000001</v>
      </c>
      <c r="M94" s="14">
        <v>0.4439</v>
      </c>
      <c r="O94" s="5">
        <f t="shared" si="9"/>
        <v>18551.850354245005</v>
      </c>
      <c r="Q94" s="16">
        <f t="shared" si="7"/>
        <v>23241.009195755003</v>
      </c>
      <c r="S94" s="16">
        <f t="shared" si="8"/>
        <v>86082.1</v>
      </c>
    </row>
    <row r="95" spans="1:19" ht="11.25">
      <c r="A95" s="4" t="s">
        <v>90</v>
      </c>
      <c r="C95" s="3" t="s">
        <v>220</v>
      </c>
      <c r="E95" s="6">
        <v>1320</v>
      </c>
      <c r="G95" s="14">
        <v>0.5145</v>
      </c>
      <c r="I95" s="6">
        <f t="shared" si="5"/>
        <v>679.14</v>
      </c>
      <c r="K95" s="5">
        <f t="shared" si="6"/>
        <v>640.86</v>
      </c>
      <c r="M95" s="14">
        <v>0.3979</v>
      </c>
      <c r="O95" s="5">
        <f t="shared" si="9"/>
        <v>254.99819399999998</v>
      </c>
      <c r="Q95" s="16">
        <f t="shared" si="7"/>
        <v>385.861806</v>
      </c>
      <c r="S95" s="16">
        <f t="shared" si="8"/>
        <v>1320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53272.71</v>
      </c>
      <c r="G97" s="14">
        <v>0.5145</v>
      </c>
      <c r="I97" s="6">
        <f t="shared" si="5"/>
        <v>27408.809294999995</v>
      </c>
      <c r="K97" s="5">
        <f t="shared" si="6"/>
        <v>25863.900705000004</v>
      </c>
      <c r="M97" s="14">
        <v>0.2455</v>
      </c>
      <c r="O97" s="5">
        <f t="shared" si="9"/>
        <v>6349.587623077501</v>
      </c>
      <c r="Q97" s="16">
        <f t="shared" si="7"/>
        <v>19514.313081922504</v>
      </c>
      <c r="S97" s="16">
        <f t="shared" si="8"/>
        <v>53272.71</v>
      </c>
    </row>
    <row r="98" spans="1:19" ht="11.25">
      <c r="A98" s="4" t="s">
        <v>93</v>
      </c>
      <c r="C98" s="3" t="s">
        <v>223</v>
      </c>
      <c r="E98" s="6">
        <v>15402.1</v>
      </c>
      <c r="G98" s="14">
        <v>0.5145</v>
      </c>
      <c r="I98" s="6">
        <f t="shared" si="5"/>
        <v>7924.38045</v>
      </c>
      <c r="K98" s="5">
        <f t="shared" si="6"/>
        <v>7477.719550000001</v>
      </c>
      <c r="M98" s="14">
        <v>0.3853</v>
      </c>
      <c r="O98" s="5">
        <f t="shared" si="9"/>
        <v>2881.165342615</v>
      </c>
      <c r="Q98" s="16">
        <f t="shared" si="7"/>
        <v>4596.554207385001</v>
      </c>
      <c r="S98" s="16">
        <f t="shared" si="8"/>
        <v>15402.1</v>
      </c>
    </row>
    <row r="99" spans="1:19" ht="11.25">
      <c r="A99" s="4" t="s">
        <v>94</v>
      </c>
      <c r="C99" s="3" t="s">
        <v>224</v>
      </c>
      <c r="E99" s="6">
        <v>2340</v>
      </c>
      <c r="G99" s="14">
        <v>0.5145</v>
      </c>
      <c r="I99" s="6">
        <f t="shared" si="5"/>
        <v>1203.9299999999998</v>
      </c>
      <c r="K99" s="5">
        <f t="shared" si="6"/>
        <v>1136.0700000000002</v>
      </c>
      <c r="M99" s="14">
        <v>0.276</v>
      </c>
      <c r="O99" s="5">
        <f t="shared" si="9"/>
        <v>313.55532000000005</v>
      </c>
      <c r="Q99" s="16">
        <f t="shared" si="7"/>
        <v>822.5146800000001</v>
      </c>
      <c r="S99" s="16">
        <f t="shared" si="8"/>
        <v>2340</v>
      </c>
    </row>
    <row r="100" spans="1:19" ht="11.25">
      <c r="A100" s="4" t="s">
        <v>95</v>
      </c>
      <c r="C100" s="3" t="s">
        <v>225</v>
      </c>
      <c r="E100" s="6">
        <v>4117.5</v>
      </c>
      <c r="G100" s="14">
        <v>0.5145</v>
      </c>
      <c r="I100" s="6">
        <f t="shared" si="5"/>
        <v>2118.4537499999997</v>
      </c>
      <c r="K100" s="5">
        <f t="shared" si="6"/>
        <v>1999.0462500000003</v>
      </c>
      <c r="M100" s="14">
        <v>0.3025</v>
      </c>
      <c r="O100" s="5">
        <f t="shared" si="9"/>
        <v>604.7114906250001</v>
      </c>
      <c r="Q100" s="16">
        <f t="shared" si="7"/>
        <v>1394.3347593750002</v>
      </c>
      <c r="S100" s="16">
        <f t="shared" si="8"/>
        <v>4117.5</v>
      </c>
    </row>
    <row r="101" spans="1:19" ht="11.25">
      <c r="A101" s="4" t="s">
        <v>96</v>
      </c>
      <c r="C101" s="3" t="s">
        <v>226</v>
      </c>
      <c r="E101" s="6">
        <v>8301.3</v>
      </c>
      <c r="G101" s="14">
        <v>0.5145</v>
      </c>
      <c r="I101" s="6">
        <f t="shared" si="5"/>
        <v>4271.0188499999995</v>
      </c>
      <c r="K101" s="5">
        <f t="shared" si="6"/>
        <v>4030.28115</v>
      </c>
      <c r="M101" s="14">
        <v>0.2755</v>
      </c>
      <c r="O101" s="5">
        <f t="shared" si="9"/>
        <v>1110.342456825</v>
      </c>
      <c r="Q101" s="16">
        <f t="shared" si="7"/>
        <v>2919.9386931749996</v>
      </c>
      <c r="S101" s="16">
        <f t="shared" si="8"/>
        <v>8301.3</v>
      </c>
    </row>
    <row r="102" spans="1:19" ht="11.25">
      <c r="A102" s="4" t="s">
        <v>97</v>
      </c>
      <c r="C102" s="3" t="s">
        <v>227</v>
      </c>
      <c r="E102" s="6">
        <v>0</v>
      </c>
      <c r="G102" s="14">
        <v>0.5145</v>
      </c>
      <c r="I102" s="6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23673.3</v>
      </c>
      <c r="G103" s="14">
        <v>0.5145</v>
      </c>
      <c r="I103" s="6">
        <f t="shared" si="5"/>
        <v>12179.912849999999</v>
      </c>
      <c r="K103" s="5">
        <f t="shared" si="6"/>
        <v>11493.38715</v>
      </c>
      <c r="M103" s="14">
        <v>0.3888</v>
      </c>
      <c r="O103" s="5">
        <f t="shared" si="9"/>
        <v>4468.62892392</v>
      </c>
      <c r="Q103" s="16">
        <f t="shared" si="7"/>
        <v>7024.758226080001</v>
      </c>
      <c r="S103" s="16">
        <f t="shared" si="8"/>
        <v>23673.3</v>
      </c>
    </row>
    <row r="104" spans="1:19" ht="11.25">
      <c r="A104" s="4" t="s">
        <v>99</v>
      </c>
      <c r="C104" s="3" t="s">
        <v>229</v>
      </c>
      <c r="E104" s="6">
        <v>40146.35</v>
      </c>
      <c r="G104" s="14">
        <v>0.5145</v>
      </c>
      <c r="I104" s="6">
        <f t="shared" si="5"/>
        <v>20655.297075</v>
      </c>
      <c r="K104" s="5">
        <f t="shared" si="6"/>
        <v>19491.052925</v>
      </c>
      <c r="M104" s="14">
        <v>0.5309</v>
      </c>
      <c r="O104" s="5">
        <f t="shared" si="9"/>
        <v>10347.799997882501</v>
      </c>
      <c r="Q104" s="16">
        <f t="shared" si="7"/>
        <v>9143.252927117499</v>
      </c>
      <c r="S104" s="16">
        <f t="shared" si="8"/>
        <v>40146.35</v>
      </c>
    </row>
    <row r="105" spans="1:19" ht="11.25">
      <c r="A105" s="4" t="s">
        <v>100</v>
      </c>
      <c r="C105" s="3" t="s">
        <v>230</v>
      </c>
      <c r="E105" s="6">
        <v>9593.87</v>
      </c>
      <c r="G105" s="14">
        <v>0.5145</v>
      </c>
      <c r="I105" s="6">
        <f t="shared" si="5"/>
        <v>4936.046115</v>
      </c>
      <c r="K105" s="5">
        <f t="shared" si="6"/>
        <v>4657.823885000001</v>
      </c>
      <c r="M105" s="14">
        <v>0.255</v>
      </c>
      <c r="O105" s="5">
        <f t="shared" si="9"/>
        <v>1187.7450906750003</v>
      </c>
      <c r="Q105" s="16">
        <f t="shared" si="7"/>
        <v>3470.0787943250007</v>
      </c>
      <c r="S105" s="16">
        <f t="shared" si="8"/>
        <v>9593.87</v>
      </c>
    </row>
    <row r="106" spans="1:19" ht="11.25">
      <c r="A106" s="4" t="s">
        <v>101</v>
      </c>
      <c r="C106" s="3" t="s">
        <v>231</v>
      </c>
      <c r="E106" s="6">
        <v>0</v>
      </c>
      <c r="G106" s="14">
        <v>0.5145</v>
      </c>
      <c r="I106" s="6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2994</v>
      </c>
      <c r="G107" s="14">
        <v>0.5145</v>
      </c>
      <c r="I107" s="6">
        <f t="shared" si="5"/>
        <v>1540.4129999999998</v>
      </c>
      <c r="K107" s="5">
        <f t="shared" si="6"/>
        <v>1453.5870000000002</v>
      </c>
      <c r="M107" s="14">
        <v>0.2329</v>
      </c>
      <c r="O107" s="5">
        <f t="shared" si="9"/>
        <v>338.54041230000007</v>
      </c>
      <c r="Q107" s="16">
        <f t="shared" si="7"/>
        <v>1115.0465877000001</v>
      </c>
      <c r="S107" s="16">
        <f t="shared" si="8"/>
        <v>2994</v>
      </c>
    </row>
    <row r="108" spans="1:19" ht="11.25">
      <c r="A108" s="4" t="s">
        <v>103</v>
      </c>
      <c r="C108" s="3" t="s">
        <v>233</v>
      </c>
      <c r="E108" s="6">
        <v>126488.24</v>
      </c>
      <c r="G108" s="14">
        <v>0.5145</v>
      </c>
      <c r="I108" s="6">
        <f t="shared" si="5"/>
        <v>65078.199479999996</v>
      </c>
      <c r="K108" s="5">
        <f t="shared" si="6"/>
        <v>61410.04052000001</v>
      </c>
      <c r="M108" s="14">
        <v>0.3068</v>
      </c>
      <c r="O108" s="5">
        <f t="shared" si="9"/>
        <v>18840.600431536004</v>
      </c>
      <c r="Q108" s="16">
        <f t="shared" si="7"/>
        <v>42569.440088464005</v>
      </c>
      <c r="S108" s="16">
        <f t="shared" si="8"/>
        <v>126488.24</v>
      </c>
    </row>
    <row r="109" spans="1:19" ht="11.25">
      <c r="A109" s="4" t="s">
        <v>104</v>
      </c>
      <c r="C109" s="3" t="s">
        <v>234</v>
      </c>
      <c r="E109" s="6">
        <v>117982.92</v>
      </c>
      <c r="G109" s="14">
        <v>0.5145</v>
      </c>
      <c r="I109" s="6">
        <f t="shared" si="5"/>
        <v>60702.21233999999</v>
      </c>
      <c r="K109" s="5">
        <f t="shared" si="6"/>
        <v>57280.70766000001</v>
      </c>
      <c r="M109" s="14">
        <v>0.3715</v>
      </c>
      <c r="O109" s="5">
        <f t="shared" si="9"/>
        <v>21279.78289569</v>
      </c>
      <c r="Q109" s="16">
        <f t="shared" si="7"/>
        <v>36000.92476431001</v>
      </c>
      <c r="S109" s="16">
        <f t="shared" si="8"/>
        <v>117982.92</v>
      </c>
    </row>
    <row r="110" spans="1:19" ht="11.25">
      <c r="A110" s="4" t="s">
        <v>105</v>
      </c>
      <c r="C110" s="3" t="s">
        <v>235</v>
      </c>
      <c r="E110" s="6">
        <v>10092.28</v>
      </c>
      <c r="G110" s="14">
        <v>0.5145</v>
      </c>
      <c r="I110" s="6">
        <f t="shared" si="5"/>
        <v>5192.4780599999995</v>
      </c>
      <c r="K110" s="5">
        <f t="shared" si="6"/>
        <v>4899.801940000001</v>
      </c>
      <c r="M110" s="14">
        <v>0.4027</v>
      </c>
      <c r="O110" s="5">
        <f t="shared" si="9"/>
        <v>1973.1502412380005</v>
      </c>
      <c r="Q110" s="16">
        <f t="shared" si="7"/>
        <v>2926.6516987620007</v>
      </c>
      <c r="S110" s="16">
        <f t="shared" si="8"/>
        <v>10092.28</v>
      </c>
    </row>
    <row r="111" spans="1:19" ht="11.25">
      <c r="A111" s="4" t="s">
        <v>106</v>
      </c>
      <c r="C111" s="3" t="s">
        <v>236</v>
      </c>
      <c r="E111" s="6">
        <v>9163.03</v>
      </c>
      <c r="G111" s="14">
        <v>0.5145</v>
      </c>
      <c r="I111" s="6">
        <f t="shared" si="5"/>
        <v>4714.378935</v>
      </c>
      <c r="K111" s="5">
        <f t="shared" si="6"/>
        <v>4448.651065000001</v>
      </c>
      <c r="M111" s="14">
        <v>0.2496</v>
      </c>
      <c r="O111" s="5">
        <f t="shared" si="9"/>
        <v>1110.3833058240002</v>
      </c>
      <c r="Q111" s="16">
        <f t="shared" si="7"/>
        <v>3338.2677591760007</v>
      </c>
      <c r="S111" s="16">
        <f t="shared" si="8"/>
        <v>9163.03</v>
      </c>
    </row>
    <row r="112" spans="1:19" ht="11.25">
      <c r="A112" s="4" t="s">
        <v>107</v>
      </c>
      <c r="C112" s="3" t="s">
        <v>237</v>
      </c>
      <c r="E112" s="6">
        <v>941.7</v>
      </c>
      <c r="G112" s="14">
        <v>0.5145</v>
      </c>
      <c r="I112" s="6">
        <f t="shared" si="5"/>
        <v>484.50464999999997</v>
      </c>
      <c r="K112" s="5">
        <f t="shared" si="6"/>
        <v>457.1953500000001</v>
      </c>
      <c r="M112" s="14">
        <v>0.2223</v>
      </c>
      <c r="O112" s="5">
        <f t="shared" si="9"/>
        <v>101.63452630500002</v>
      </c>
      <c r="Q112" s="16">
        <f t="shared" si="7"/>
        <v>355.56082369500007</v>
      </c>
      <c r="S112" s="16">
        <f t="shared" si="8"/>
        <v>941.7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0.5145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29670.6</v>
      </c>
      <c r="G114" s="14">
        <v>0.5145</v>
      </c>
      <c r="I114" s="6">
        <f t="shared" si="5"/>
        <v>15265.523699999998</v>
      </c>
      <c r="K114" s="5">
        <f t="shared" si="6"/>
        <v>14405.0763</v>
      </c>
      <c r="M114" s="14">
        <v>0.3441</v>
      </c>
      <c r="O114" s="5">
        <f t="shared" si="9"/>
        <v>4956.78675483</v>
      </c>
      <c r="Q114" s="16">
        <f t="shared" si="7"/>
        <v>9448.28954517</v>
      </c>
      <c r="S114" s="16">
        <f t="shared" si="8"/>
        <v>29670.6</v>
      </c>
    </row>
    <row r="115" spans="1:19" ht="11.25">
      <c r="A115" s="4" t="s">
        <v>111</v>
      </c>
      <c r="C115" s="3" t="s">
        <v>240</v>
      </c>
      <c r="E115" s="6">
        <v>0</v>
      </c>
      <c r="G115" s="14">
        <v>0.5145</v>
      </c>
      <c r="I115" s="6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283</v>
      </c>
      <c r="E116" s="6">
        <v>18865.24</v>
      </c>
      <c r="G116" s="14">
        <v>0.5145</v>
      </c>
      <c r="I116" s="6">
        <f t="shared" si="5"/>
        <v>9706.16598</v>
      </c>
      <c r="K116" s="5">
        <f t="shared" si="6"/>
        <v>9159.074020000002</v>
      </c>
      <c r="M116" s="14">
        <v>0.3223</v>
      </c>
      <c r="O116" s="5">
        <f t="shared" si="9"/>
        <v>2951.9695566460005</v>
      </c>
      <c r="Q116" s="16">
        <f t="shared" si="7"/>
        <v>6207.104463354001</v>
      </c>
      <c r="S116" s="16">
        <f t="shared" si="8"/>
        <v>18865.24</v>
      </c>
    </row>
    <row r="117" spans="1:19" ht="11.25">
      <c r="A117" s="4" t="s">
        <v>112</v>
      </c>
      <c r="C117" s="3" t="s">
        <v>242</v>
      </c>
      <c r="E117" s="6">
        <v>25727.45</v>
      </c>
      <c r="G117" s="14">
        <v>0.5145</v>
      </c>
      <c r="I117" s="6">
        <f t="shared" si="5"/>
        <v>13236.773024999999</v>
      </c>
      <c r="K117" s="5">
        <f t="shared" si="6"/>
        <v>12490.676975000002</v>
      </c>
      <c r="M117" s="14">
        <v>0.3808</v>
      </c>
      <c r="O117" s="5">
        <f t="shared" si="9"/>
        <v>4756.449792080001</v>
      </c>
      <c r="Q117" s="16">
        <f t="shared" si="7"/>
        <v>7734.227182920001</v>
      </c>
      <c r="S117" s="16">
        <f t="shared" si="8"/>
        <v>25727.45</v>
      </c>
    </row>
    <row r="118" spans="1:19" ht="11.25">
      <c r="A118" s="4" t="s">
        <v>113</v>
      </c>
      <c r="C118" s="3" t="s">
        <v>243</v>
      </c>
      <c r="E118" s="6">
        <v>10037.5</v>
      </c>
      <c r="G118" s="14">
        <v>0.5145</v>
      </c>
      <c r="I118" s="6">
        <f t="shared" si="5"/>
        <v>5164.29375</v>
      </c>
      <c r="K118" s="5">
        <f t="shared" si="6"/>
        <v>4873.20625</v>
      </c>
      <c r="M118" s="14">
        <v>0.2667</v>
      </c>
      <c r="O118" s="5">
        <f t="shared" si="9"/>
        <v>1299.684106875</v>
      </c>
      <c r="Q118" s="16">
        <f t="shared" si="7"/>
        <v>3573.522143125</v>
      </c>
      <c r="S118" s="16">
        <f t="shared" si="8"/>
        <v>10037.5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33876.06</v>
      </c>
      <c r="G120" s="14">
        <v>0.5145</v>
      </c>
      <c r="I120" s="6">
        <f t="shared" si="5"/>
        <v>17429.232869999996</v>
      </c>
      <c r="K120" s="5">
        <f t="shared" si="6"/>
        <v>16446.82713</v>
      </c>
      <c r="M120" s="14">
        <v>0.2736</v>
      </c>
      <c r="O120" s="5">
        <f t="shared" si="9"/>
        <v>4499.851902768</v>
      </c>
      <c r="Q120" s="16">
        <f t="shared" si="7"/>
        <v>11946.975227232</v>
      </c>
      <c r="S120" s="16">
        <f t="shared" si="8"/>
        <v>33876.06</v>
      </c>
    </row>
    <row r="121" spans="1:19" ht="11.25">
      <c r="A121" s="4" t="s">
        <v>116</v>
      </c>
      <c r="C121" s="3" t="s">
        <v>246</v>
      </c>
      <c r="E121" s="6">
        <v>23417.26</v>
      </c>
      <c r="G121" s="14">
        <v>0.5145</v>
      </c>
      <c r="I121" s="6">
        <f t="shared" si="5"/>
        <v>12048.180269999999</v>
      </c>
      <c r="K121" s="5">
        <f t="shared" si="6"/>
        <v>11369.07973</v>
      </c>
      <c r="M121" s="14">
        <v>0.4168</v>
      </c>
      <c r="O121" s="5">
        <f t="shared" si="9"/>
        <v>4738.632431464</v>
      </c>
      <c r="Q121" s="16">
        <f t="shared" si="7"/>
        <v>6630.447298536</v>
      </c>
      <c r="S121" s="16">
        <f t="shared" si="8"/>
        <v>23417.26</v>
      </c>
    </row>
    <row r="122" spans="1:19" ht="11.25">
      <c r="A122" s="4" t="s">
        <v>117</v>
      </c>
      <c r="C122" s="3" t="s">
        <v>247</v>
      </c>
      <c r="E122" s="6">
        <v>9240</v>
      </c>
      <c r="G122" s="14">
        <v>0.5145</v>
      </c>
      <c r="I122" s="6">
        <f t="shared" si="5"/>
        <v>4753.98</v>
      </c>
      <c r="K122" s="5">
        <f t="shared" si="6"/>
        <v>4486.02</v>
      </c>
      <c r="M122" s="14">
        <v>0.4273</v>
      </c>
      <c r="O122" s="5">
        <f t="shared" si="9"/>
        <v>1916.8763460000002</v>
      </c>
      <c r="Q122" s="16">
        <f t="shared" si="7"/>
        <v>2569.1436540000004</v>
      </c>
      <c r="S122" s="16">
        <f t="shared" si="8"/>
        <v>9240</v>
      </c>
    </row>
    <row r="123" spans="1:19" ht="11.25">
      <c r="A123" s="4" t="s">
        <v>118</v>
      </c>
      <c r="C123" s="3" t="s">
        <v>248</v>
      </c>
      <c r="E123" s="6">
        <v>10120.4</v>
      </c>
      <c r="G123" s="14">
        <v>0.5145</v>
      </c>
      <c r="I123" s="6">
        <f t="shared" si="5"/>
        <v>5206.9457999999995</v>
      </c>
      <c r="K123" s="5">
        <f t="shared" si="6"/>
        <v>4913.4542</v>
      </c>
      <c r="M123" s="14">
        <v>0.3321</v>
      </c>
      <c r="O123" s="5">
        <f t="shared" si="9"/>
        <v>1631.75813982</v>
      </c>
      <c r="Q123" s="16">
        <f t="shared" si="7"/>
        <v>3281.69606018</v>
      </c>
      <c r="S123" s="16">
        <f t="shared" si="8"/>
        <v>10120.4</v>
      </c>
    </row>
    <row r="124" spans="1:19" ht="11.25">
      <c r="A124" s="4" t="s">
        <v>119</v>
      </c>
      <c r="C124" s="3" t="s">
        <v>249</v>
      </c>
      <c r="E124" s="6">
        <v>164495.31</v>
      </c>
      <c r="G124" s="14">
        <v>0.5145</v>
      </c>
      <c r="I124" s="6">
        <f t="shared" si="5"/>
        <v>84632.83699499999</v>
      </c>
      <c r="K124" s="5">
        <f t="shared" si="6"/>
        <v>79862.473005</v>
      </c>
      <c r="M124" s="14">
        <v>0.2773</v>
      </c>
      <c r="O124" s="5">
        <f t="shared" si="9"/>
        <v>22145.8637642865</v>
      </c>
      <c r="Q124" s="16">
        <f t="shared" si="7"/>
        <v>57716.60924071351</v>
      </c>
      <c r="S124" s="16">
        <f t="shared" si="8"/>
        <v>164495.31</v>
      </c>
    </row>
    <row r="125" spans="1:19" ht="11.25">
      <c r="A125" s="4" t="s">
        <v>120</v>
      </c>
      <c r="C125" s="3" t="s">
        <v>250</v>
      </c>
      <c r="E125" s="6">
        <v>293713.14</v>
      </c>
      <c r="G125" s="14">
        <v>0.5145</v>
      </c>
      <c r="I125" s="6">
        <f t="shared" si="5"/>
        <v>151115.41053</v>
      </c>
      <c r="K125" s="5">
        <f t="shared" si="6"/>
        <v>142597.72947000002</v>
      </c>
      <c r="M125" s="14">
        <v>0.2455</v>
      </c>
      <c r="O125" s="5">
        <f t="shared" si="9"/>
        <v>35007.742584885</v>
      </c>
      <c r="Q125" s="16">
        <f t="shared" si="7"/>
        <v>107589.98688511501</v>
      </c>
      <c r="S125" s="16">
        <f t="shared" si="8"/>
        <v>293713.14</v>
      </c>
    </row>
    <row r="126" spans="1:19" ht="11.25">
      <c r="A126" s="4" t="s">
        <v>121</v>
      </c>
      <c r="C126" s="3" t="s">
        <v>251</v>
      </c>
      <c r="E126" s="6">
        <v>225</v>
      </c>
      <c r="G126" s="14">
        <v>0.5145</v>
      </c>
      <c r="I126" s="6">
        <f t="shared" si="5"/>
        <v>115.76249999999999</v>
      </c>
      <c r="K126" s="5">
        <f t="shared" si="6"/>
        <v>109.23750000000001</v>
      </c>
      <c r="M126" s="14">
        <v>0.3254</v>
      </c>
      <c r="O126" s="5">
        <f t="shared" si="9"/>
        <v>35.545882500000005</v>
      </c>
      <c r="Q126" s="16">
        <f t="shared" si="7"/>
        <v>73.6916175</v>
      </c>
      <c r="S126" s="16">
        <f t="shared" si="8"/>
        <v>225</v>
      </c>
    </row>
    <row r="127" spans="1:19" ht="11.25">
      <c r="A127" s="4" t="s">
        <v>122</v>
      </c>
      <c r="C127" s="3" t="s">
        <v>252</v>
      </c>
      <c r="E127" s="6">
        <v>91657.61</v>
      </c>
      <c r="G127" s="14">
        <v>0.5145</v>
      </c>
      <c r="I127" s="6">
        <f t="shared" si="5"/>
        <v>47157.840345</v>
      </c>
      <c r="K127" s="5">
        <f t="shared" si="6"/>
        <v>44499.769655000004</v>
      </c>
      <c r="M127" s="14">
        <v>0.3535</v>
      </c>
      <c r="O127" s="5">
        <f t="shared" si="9"/>
        <v>15730.6685730425</v>
      </c>
      <c r="Q127" s="16">
        <f t="shared" si="7"/>
        <v>28769.101081957502</v>
      </c>
      <c r="S127" s="16">
        <f t="shared" si="8"/>
        <v>91657.61</v>
      </c>
    </row>
    <row r="128" spans="1:19" ht="11.25">
      <c r="A128" s="4" t="s">
        <v>123</v>
      </c>
      <c r="C128" s="3" t="s">
        <v>253</v>
      </c>
      <c r="E128" s="6">
        <v>3944.87</v>
      </c>
      <c r="G128" s="14">
        <v>0.5145</v>
      </c>
      <c r="I128" s="6">
        <f t="shared" si="5"/>
        <v>2029.6356149999997</v>
      </c>
      <c r="K128" s="5">
        <f t="shared" si="6"/>
        <v>1915.2343850000002</v>
      </c>
      <c r="M128" s="14">
        <v>0.2787</v>
      </c>
      <c r="O128" s="5">
        <f t="shared" si="9"/>
        <v>533.7758230995</v>
      </c>
      <c r="Q128" s="16">
        <f t="shared" si="7"/>
        <v>1381.4585619005002</v>
      </c>
      <c r="S128" s="16">
        <f t="shared" si="8"/>
        <v>3944.87</v>
      </c>
    </row>
    <row r="129" spans="1:19" ht="11.25">
      <c r="A129" s="4" t="s">
        <v>124</v>
      </c>
      <c r="C129" s="3" t="s">
        <v>254</v>
      </c>
      <c r="E129" s="6">
        <v>75222.34</v>
      </c>
      <c r="G129" s="14">
        <v>0.5145</v>
      </c>
      <c r="I129" s="6">
        <f t="shared" si="5"/>
        <v>38701.89393</v>
      </c>
      <c r="K129" s="5">
        <f t="shared" si="6"/>
        <v>36520.44607</v>
      </c>
      <c r="M129" s="14">
        <v>0.2605</v>
      </c>
      <c r="O129" s="5">
        <f t="shared" si="9"/>
        <v>9513.576201235</v>
      </c>
      <c r="Q129" s="16">
        <f t="shared" si="7"/>
        <v>27006.869868764996</v>
      </c>
      <c r="S129" s="16">
        <f t="shared" si="8"/>
        <v>75222.34</v>
      </c>
    </row>
    <row r="130" spans="1:19" ht="11.25">
      <c r="A130" s="4" t="s">
        <v>125</v>
      </c>
      <c r="C130" s="3" t="s">
        <v>255</v>
      </c>
      <c r="E130" s="6">
        <v>2825.1</v>
      </c>
      <c r="G130" s="14">
        <v>0.5145</v>
      </c>
      <c r="I130" s="6">
        <f t="shared" si="5"/>
        <v>1453.5139499999998</v>
      </c>
      <c r="K130" s="5">
        <f t="shared" si="6"/>
        <v>1371.5860500000001</v>
      </c>
      <c r="M130" s="14">
        <v>0.2035</v>
      </c>
      <c r="O130" s="5">
        <f t="shared" si="9"/>
        <v>279.117761175</v>
      </c>
      <c r="Q130" s="16">
        <f t="shared" si="7"/>
        <v>1092.4682888250002</v>
      </c>
      <c r="S130" s="16">
        <f t="shared" si="8"/>
        <v>2825.1</v>
      </c>
    </row>
    <row r="131" spans="1:19" ht="11.25">
      <c r="A131" s="4" t="s">
        <v>126</v>
      </c>
      <c r="C131" s="3" t="s">
        <v>256</v>
      </c>
      <c r="E131" s="6">
        <v>256608.79</v>
      </c>
      <c r="G131" s="14">
        <v>0.5145</v>
      </c>
      <c r="I131" s="6">
        <f t="shared" si="5"/>
        <v>132025.22245499998</v>
      </c>
      <c r="K131" s="5">
        <f t="shared" si="6"/>
        <v>124583.56754500003</v>
      </c>
      <c r="M131" s="14">
        <v>0.3691</v>
      </c>
      <c r="O131" s="5">
        <f t="shared" si="9"/>
        <v>45983.794780859505</v>
      </c>
      <c r="Q131" s="16">
        <f t="shared" si="7"/>
        <v>78599.77276414052</v>
      </c>
      <c r="S131" s="16">
        <f t="shared" si="8"/>
        <v>256608.78999999998</v>
      </c>
    </row>
    <row r="132" spans="1:19" ht="11.25">
      <c r="A132" s="4" t="s">
        <v>127</v>
      </c>
      <c r="C132" s="3" t="s">
        <v>257</v>
      </c>
      <c r="E132" s="6">
        <v>222033.77</v>
      </c>
      <c r="G132" s="14">
        <v>0.5145</v>
      </c>
      <c r="I132" s="6">
        <f t="shared" si="5"/>
        <v>114236.37466499998</v>
      </c>
      <c r="K132" s="5">
        <f t="shared" si="6"/>
        <v>107797.39533500001</v>
      </c>
      <c r="M132" s="14">
        <v>0.3072</v>
      </c>
      <c r="O132" s="5">
        <f t="shared" si="9"/>
        <v>33115.359846912</v>
      </c>
      <c r="Q132" s="16">
        <f t="shared" si="7"/>
        <v>74682.035488088</v>
      </c>
      <c r="S132" s="16">
        <f t="shared" si="8"/>
        <v>222033.77</v>
      </c>
    </row>
    <row r="133" spans="1:19" ht="11.25">
      <c r="A133" s="4" t="s">
        <v>128</v>
      </c>
      <c r="C133" s="3" t="s">
        <v>258</v>
      </c>
      <c r="E133" s="6">
        <v>19918.4</v>
      </c>
      <c r="G133" s="14">
        <v>0.5145</v>
      </c>
      <c r="I133" s="6">
        <f t="shared" si="5"/>
        <v>10248.0168</v>
      </c>
      <c r="K133" s="5">
        <f t="shared" si="6"/>
        <v>9670.383200000002</v>
      </c>
      <c r="M133" s="14">
        <v>0.3513</v>
      </c>
      <c r="O133" s="5">
        <f t="shared" si="9"/>
        <v>3397.2056181600005</v>
      </c>
      <c r="Q133" s="16">
        <f t="shared" si="7"/>
        <v>6273.177581840002</v>
      </c>
      <c r="S133" s="16">
        <f t="shared" si="8"/>
        <v>19918.4</v>
      </c>
    </row>
    <row r="134" spans="1:19" ht="11.25">
      <c r="A134" s="4" t="s">
        <v>129</v>
      </c>
      <c r="C134" s="3" t="s">
        <v>259</v>
      </c>
      <c r="E134" s="6">
        <v>1200</v>
      </c>
      <c r="G134" s="14">
        <v>0.5145</v>
      </c>
      <c r="I134" s="6">
        <f t="shared" si="5"/>
        <v>617.4</v>
      </c>
      <c r="K134" s="5">
        <f t="shared" si="6"/>
        <v>582.6</v>
      </c>
      <c r="M134" s="14">
        <v>0.2699</v>
      </c>
      <c r="O134" s="5">
        <f t="shared" si="9"/>
        <v>157.24374</v>
      </c>
      <c r="Q134" s="16">
        <f t="shared" si="7"/>
        <v>425.35626</v>
      </c>
      <c r="S134" s="16">
        <f t="shared" si="8"/>
        <v>1200</v>
      </c>
    </row>
    <row r="135" spans="1:19" ht="11.25">
      <c r="A135" s="4" t="s">
        <v>130</v>
      </c>
      <c r="C135" s="3" t="s">
        <v>260</v>
      </c>
      <c r="E135" s="6">
        <v>45926.4</v>
      </c>
      <c r="G135" s="14">
        <v>0.5145</v>
      </c>
      <c r="I135" s="6">
        <f t="shared" si="5"/>
        <v>23629.1328</v>
      </c>
      <c r="K135" s="5">
        <f t="shared" si="6"/>
        <v>22297.267200000002</v>
      </c>
      <c r="M135" s="14">
        <v>0.2432</v>
      </c>
      <c r="O135" s="5">
        <f t="shared" si="9"/>
        <v>5422.695383040001</v>
      </c>
      <c r="Q135" s="16">
        <f t="shared" si="7"/>
        <v>16874.57181696</v>
      </c>
      <c r="S135" s="16">
        <f t="shared" si="8"/>
        <v>45926.4</v>
      </c>
    </row>
    <row r="136" spans="1:19" ht="11.25">
      <c r="A136" s="4" t="s">
        <v>131</v>
      </c>
      <c r="C136" s="3" t="s">
        <v>261</v>
      </c>
      <c r="E136" s="6">
        <v>278839.45</v>
      </c>
      <c r="G136" s="14">
        <v>0.5145</v>
      </c>
      <c r="I136" s="6">
        <f>E136*G136</f>
        <v>143462.89702499998</v>
      </c>
      <c r="K136" s="5">
        <f>E136-I136</f>
        <v>135376.55297500003</v>
      </c>
      <c r="M136" s="14">
        <v>0.3569</v>
      </c>
      <c r="O136" s="5">
        <f>K136*M136</f>
        <v>48315.891756777506</v>
      </c>
      <c r="Q136" s="16">
        <f>K136-O136</f>
        <v>87060.66121822252</v>
      </c>
      <c r="S136" s="16">
        <f>I136+O136+Q136</f>
        <v>278839.45</v>
      </c>
    </row>
    <row r="137" spans="1:19" ht="11.25">
      <c r="A137" s="4" t="s">
        <v>132</v>
      </c>
      <c r="C137" s="3" t="s">
        <v>262</v>
      </c>
      <c r="E137" s="6">
        <v>50746.98</v>
      </c>
      <c r="G137" s="14">
        <v>0.5145</v>
      </c>
      <c r="I137" s="6">
        <f>E137*G137</f>
        <v>26109.32121</v>
      </c>
      <c r="K137" s="5">
        <f>E137-I137</f>
        <v>24637.658790000005</v>
      </c>
      <c r="M137" s="14">
        <v>0.3843</v>
      </c>
      <c r="O137" s="5">
        <f>K137*M137</f>
        <v>9468.252272997</v>
      </c>
      <c r="Q137" s="16">
        <f>K137-O137</f>
        <v>15169.406517003004</v>
      </c>
      <c r="S137" s="16">
        <f>I137+O137+Q137</f>
        <v>50746.98000000001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22831.6</v>
      </c>
      <c r="G139" s="14">
        <v>0.5145</v>
      </c>
      <c r="I139" s="6">
        <f>E139*G139</f>
        <v>11746.858199999999</v>
      </c>
      <c r="K139" s="5">
        <f>E139-I139</f>
        <v>11084.7418</v>
      </c>
      <c r="M139" s="14">
        <v>0.4587</v>
      </c>
      <c r="O139" s="5">
        <f>K139*M139</f>
        <v>5084.57106366</v>
      </c>
      <c r="Q139" s="16">
        <f>K139-O139</f>
        <v>6000.17073634</v>
      </c>
      <c r="S139" s="16">
        <f>I139+O139+Q139</f>
        <v>22831.6</v>
      </c>
    </row>
    <row r="140" spans="5:7" ht="11.25">
      <c r="E140" s="6"/>
      <c r="G140" s="6"/>
    </row>
    <row r="141" spans="5:7" ht="12.75">
      <c r="E141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4150186.6999999997</v>
      </c>
      <c r="G143" s="6"/>
      <c r="I143" s="6">
        <f>SUM(I9:I142)</f>
        <v>2135271.0571500002</v>
      </c>
      <c r="J143" s="6">
        <f>SUM(J9:J142)</f>
        <v>0</v>
      </c>
      <c r="K143" s="6">
        <f>SUM(K9:K142)</f>
        <v>2014915.6428500009</v>
      </c>
      <c r="O143" s="6">
        <f>SUM(O9:O142)</f>
        <v>695153.8282991645</v>
      </c>
      <c r="Q143" s="6">
        <f>SUM(Q9:Q142)</f>
        <v>1319761.8145508354</v>
      </c>
      <c r="R143" s="6">
        <f>SUM(R9:R142)</f>
        <v>0</v>
      </c>
      <c r="S143" s="6">
        <f>SUM(S9:S142)</f>
        <v>4150186.6999999997</v>
      </c>
    </row>
    <row r="144" spans="5:7" ht="12.75">
      <c r="E144"/>
      <c r="G144" s="6"/>
    </row>
    <row r="145" spans="5:7" ht="12.75">
      <c r="E145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28515625" style="3" customWidth="1"/>
    <col min="5" max="5" width="14.421875" style="1" customWidth="1"/>
    <col min="6" max="6" width="1.28515625" style="3" customWidth="1"/>
    <col min="7" max="7" width="9.00390625" style="5" customWidth="1"/>
    <col min="8" max="8" width="1.28515625" style="3" customWidth="1"/>
    <col min="9" max="9" width="12.8515625" style="6" customWidth="1"/>
    <col min="10" max="10" width="1.28515625" style="3" customWidth="1"/>
    <col min="11" max="11" width="12.8515625" style="5" customWidth="1"/>
    <col min="12" max="12" width="1.28515625" style="3" customWidth="1"/>
    <col min="13" max="13" width="8.57421875" style="6" customWidth="1"/>
    <col min="14" max="14" width="1.28515625" style="3" customWidth="1"/>
    <col min="15" max="15" width="12.8515625" style="5" customWidth="1"/>
    <col min="16" max="16" width="1.28515625" style="3" customWidth="1"/>
    <col min="17" max="17" width="13.28125" style="3" customWidth="1"/>
    <col min="18" max="18" width="1.28515625" style="3" customWidth="1"/>
    <col min="19" max="19" width="13.2812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293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294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59458.22</v>
      </c>
      <c r="G9" s="14">
        <v>0.5145</v>
      </c>
      <c r="I9" s="6">
        <f>E9*G9</f>
        <v>30591.25419</v>
      </c>
      <c r="K9" s="5">
        <f>E9-I9</f>
        <v>28866.96581</v>
      </c>
      <c r="M9" s="14">
        <v>0.2332</v>
      </c>
      <c r="O9" s="5">
        <f>K9*M9</f>
        <v>6731.776426892</v>
      </c>
      <c r="Q9" s="16">
        <f>K9-O9</f>
        <v>22135.189383108</v>
      </c>
      <c r="S9" s="16">
        <f>I9+O9+Q9</f>
        <v>59458.22</v>
      </c>
    </row>
    <row r="10" spans="1:19" ht="11.25">
      <c r="A10" s="4" t="s">
        <v>5</v>
      </c>
      <c r="C10" s="3" t="s">
        <v>135</v>
      </c>
      <c r="E10" s="6">
        <v>8166.7</v>
      </c>
      <c r="G10" s="14">
        <v>0.5145</v>
      </c>
      <c r="I10" s="6">
        <f aca="true" t="shared" si="0" ref="I10:I73">E10*G10</f>
        <v>4201.76715</v>
      </c>
      <c r="K10" s="5">
        <f aca="true" t="shared" si="1" ref="K10:K73">E10-I10</f>
        <v>3964.93285</v>
      </c>
      <c r="M10" s="14">
        <v>0.4474</v>
      </c>
      <c r="O10" s="5">
        <f>K10*M10</f>
        <v>1773.9109570900002</v>
      </c>
      <c r="Q10" s="16">
        <f aca="true" t="shared" si="2" ref="Q10:Q73">K10-O10</f>
        <v>2191.02189291</v>
      </c>
      <c r="S10" s="16">
        <f aca="true" t="shared" si="3" ref="S10:S73">I10+O10+Q10</f>
        <v>8166.7</v>
      </c>
    </row>
    <row r="11" spans="1:19" ht="11.25">
      <c r="A11" s="4" t="s">
        <v>6</v>
      </c>
      <c r="C11" s="3" t="s">
        <v>136</v>
      </c>
      <c r="E11" s="6">
        <v>268.46</v>
      </c>
      <c r="G11" s="14">
        <v>0.5145</v>
      </c>
      <c r="I11" s="6">
        <f t="shared" si="0"/>
        <v>138.12266999999997</v>
      </c>
      <c r="K11" s="5">
        <f t="shared" si="1"/>
        <v>130.33733</v>
      </c>
      <c r="M11" s="14">
        <v>0.1924</v>
      </c>
      <c r="O11" s="5">
        <f aca="true" t="shared" si="4" ref="O11:O74">K11*M11</f>
        <v>25.076902292</v>
      </c>
      <c r="Q11" s="16">
        <f t="shared" si="2"/>
        <v>105.26042770800001</v>
      </c>
      <c r="S11" s="16">
        <f t="shared" si="3"/>
        <v>268.46</v>
      </c>
    </row>
    <row r="12" spans="1:19" ht="11.25">
      <c r="A12" s="4" t="s">
        <v>7</v>
      </c>
      <c r="C12" s="3" t="s">
        <v>137</v>
      </c>
      <c r="E12" s="6">
        <v>0</v>
      </c>
      <c r="G12" s="14">
        <v>0.5145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1820.62</v>
      </c>
      <c r="G13" s="14">
        <v>0.5145</v>
      </c>
      <c r="I13" s="6">
        <f t="shared" si="0"/>
        <v>936.7089899999999</v>
      </c>
      <c r="K13" s="5">
        <f t="shared" si="1"/>
        <v>883.91101</v>
      </c>
      <c r="M13" s="14">
        <v>0.2722</v>
      </c>
      <c r="O13" s="5">
        <f t="shared" si="4"/>
        <v>240.60057692200002</v>
      </c>
      <c r="Q13" s="16">
        <f t="shared" si="2"/>
        <v>643.310433078</v>
      </c>
      <c r="S13" s="16">
        <f t="shared" si="3"/>
        <v>1820.62</v>
      </c>
    </row>
    <row r="14" spans="1:19" ht="11.25">
      <c r="A14" s="4" t="s">
        <v>9</v>
      </c>
      <c r="C14" s="3" t="s">
        <v>139</v>
      </c>
      <c r="E14" s="6">
        <v>12175.24</v>
      </c>
      <c r="G14" s="14">
        <v>0.5145</v>
      </c>
      <c r="I14" s="6">
        <f t="shared" si="0"/>
        <v>6264.16098</v>
      </c>
      <c r="K14" s="5">
        <f t="shared" si="1"/>
        <v>5911.07902</v>
      </c>
      <c r="M14" s="14">
        <v>0.2639</v>
      </c>
      <c r="O14" s="5">
        <f t="shared" si="4"/>
        <v>1559.9337533780001</v>
      </c>
      <c r="Q14" s="16">
        <f t="shared" si="2"/>
        <v>4351.145266622</v>
      </c>
      <c r="S14" s="16">
        <f t="shared" si="3"/>
        <v>12175.24</v>
      </c>
    </row>
    <row r="15" spans="1:19" ht="11.25">
      <c r="A15" s="4" t="s">
        <v>10</v>
      </c>
      <c r="C15" s="3" t="s">
        <v>140</v>
      </c>
      <c r="E15" s="6">
        <v>46118.99</v>
      </c>
      <c r="G15" s="14">
        <v>0.5145</v>
      </c>
      <c r="I15" s="6">
        <f t="shared" si="0"/>
        <v>23728.220354999998</v>
      </c>
      <c r="K15" s="5">
        <f t="shared" si="1"/>
        <v>22390.769645</v>
      </c>
      <c r="M15" s="14">
        <v>0.4602</v>
      </c>
      <c r="O15" s="5">
        <f t="shared" si="4"/>
        <v>10304.232190629</v>
      </c>
      <c r="Q15" s="16">
        <f t="shared" si="2"/>
        <v>12086.537454371</v>
      </c>
      <c r="S15" s="16">
        <f t="shared" si="3"/>
        <v>46118.99</v>
      </c>
    </row>
    <row r="16" spans="1:19" ht="11.25">
      <c r="A16" s="4" t="s">
        <v>11</v>
      </c>
      <c r="C16" s="3" t="s">
        <v>141</v>
      </c>
      <c r="E16" s="6">
        <v>25496.72</v>
      </c>
      <c r="G16" s="14">
        <v>0.5145</v>
      </c>
      <c r="I16" s="6">
        <f t="shared" si="0"/>
        <v>13118.06244</v>
      </c>
      <c r="K16" s="5">
        <f t="shared" si="1"/>
        <v>12378.657560000001</v>
      </c>
      <c r="M16" s="14">
        <v>0.3302</v>
      </c>
      <c r="O16" s="5">
        <f t="shared" si="4"/>
        <v>4087.4327263120003</v>
      </c>
      <c r="Q16" s="16">
        <f t="shared" si="2"/>
        <v>8291.224833688</v>
      </c>
      <c r="S16" s="16">
        <f t="shared" si="3"/>
        <v>25496.72</v>
      </c>
    </row>
    <row r="17" spans="1:19" ht="11.25">
      <c r="A17" s="4" t="s">
        <v>12</v>
      </c>
      <c r="C17" s="3" t="s">
        <v>142</v>
      </c>
      <c r="E17" s="6">
        <v>38083.22</v>
      </c>
      <c r="G17" s="14">
        <v>0.5145</v>
      </c>
      <c r="I17" s="6">
        <f t="shared" si="0"/>
        <v>19593.81669</v>
      </c>
      <c r="K17" s="5">
        <f t="shared" si="1"/>
        <v>18489.40331</v>
      </c>
      <c r="M17" s="14">
        <v>0.4278</v>
      </c>
      <c r="O17" s="5">
        <f t="shared" si="4"/>
        <v>7909.766736018001</v>
      </c>
      <c r="Q17" s="16">
        <f t="shared" si="2"/>
        <v>10579.636573982</v>
      </c>
      <c r="S17" s="16">
        <f t="shared" si="3"/>
        <v>38083.22</v>
      </c>
    </row>
    <row r="18" spans="1:19" ht="11.25">
      <c r="A18" s="4" t="s">
        <v>13</v>
      </c>
      <c r="C18" s="3" t="s">
        <v>143</v>
      </c>
      <c r="E18" s="6">
        <v>72709.86</v>
      </c>
      <c r="G18" s="14">
        <v>0.5145</v>
      </c>
      <c r="I18" s="6">
        <f t="shared" si="0"/>
        <v>37409.222969999995</v>
      </c>
      <c r="K18" s="5">
        <f t="shared" si="1"/>
        <v>35300.637030000005</v>
      </c>
      <c r="M18" s="14">
        <v>0.336</v>
      </c>
      <c r="O18" s="5">
        <f t="shared" si="4"/>
        <v>11861.014042080002</v>
      </c>
      <c r="Q18" s="16">
        <f t="shared" si="2"/>
        <v>23439.622987920004</v>
      </c>
      <c r="S18" s="16">
        <f t="shared" si="3"/>
        <v>72709.86</v>
      </c>
    </row>
    <row r="19" spans="1:19" ht="11.25">
      <c r="A19" s="4" t="s">
        <v>14</v>
      </c>
      <c r="C19" s="3" t="s">
        <v>144</v>
      </c>
      <c r="E19" s="6">
        <v>3829.58</v>
      </c>
      <c r="G19" s="14">
        <v>0.5145</v>
      </c>
      <c r="I19" s="6">
        <f t="shared" si="0"/>
        <v>1970.3189099999997</v>
      </c>
      <c r="K19" s="5">
        <f t="shared" si="1"/>
        <v>1859.2610900000002</v>
      </c>
      <c r="M19" s="14">
        <v>0.2109</v>
      </c>
      <c r="O19" s="5">
        <f t="shared" si="4"/>
        <v>392.11816388100004</v>
      </c>
      <c r="Q19" s="16">
        <f t="shared" si="2"/>
        <v>1467.142926119</v>
      </c>
      <c r="S19" s="16">
        <f t="shared" si="3"/>
        <v>3829.58</v>
      </c>
    </row>
    <row r="20" spans="1:19" ht="11.25">
      <c r="A20" s="4" t="s">
        <v>15</v>
      </c>
      <c r="C20" s="3" t="s">
        <v>145</v>
      </c>
      <c r="E20" s="6">
        <v>4288</v>
      </c>
      <c r="G20" s="14">
        <v>0.5145</v>
      </c>
      <c r="I20" s="6">
        <f t="shared" si="0"/>
        <v>2206.176</v>
      </c>
      <c r="K20" s="5">
        <f t="shared" si="1"/>
        <v>2081.824</v>
      </c>
      <c r="M20" s="14">
        <v>0.3602</v>
      </c>
      <c r="O20" s="5">
        <f t="shared" si="4"/>
        <v>749.8730048000001</v>
      </c>
      <c r="Q20" s="16">
        <f t="shared" si="2"/>
        <v>1331.9509951999999</v>
      </c>
      <c r="S20" s="16">
        <f t="shared" si="3"/>
        <v>4288</v>
      </c>
    </row>
    <row r="21" spans="1:19" ht="11.25">
      <c r="A21" s="4" t="s">
        <v>16</v>
      </c>
      <c r="C21" s="3" t="s">
        <v>146</v>
      </c>
      <c r="E21" s="6">
        <v>73362.68</v>
      </c>
      <c r="G21" s="14">
        <v>0.5145</v>
      </c>
      <c r="I21" s="6">
        <f t="shared" si="0"/>
        <v>37745.09885999999</v>
      </c>
      <c r="K21" s="5">
        <f t="shared" si="1"/>
        <v>35617.58114</v>
      </c>
      <c r="M21" s="14">
        <v>0.2439</v>
      </c>
      <c r="O21" s="5">
        <f t="shared" si="4"/>
        <v>8687.128040046</v>
      </c>
      <c r="Q21" s="16">
        <f t="shared" si="2"/>
        <v>26930.453099954</v>
      </c>
      <c r="S21" s="16">
        <f t="shared" si="3"/>
        <v>73362.68</v>
      </c>
    </row>
    <row r="22" spans="1:19" ht="11.25">
      <c r="A22" s="4" t="s">
        <v>17</v>
      </c>
      <c r="C22" s="3" t="s">
        <v>147</v>
      </c>
      <c r="E22" s="6">
        <v>92512.45</v>
      </c>
      <c r="G22" s="14">
        <v>0.5145</v>
      </c>
      <c r="I22" s="6">
        <f t="shared" si="0"/>
        <v>47597.655524999995</v>
      </c>
      <c r="K22" s="5">
        <f t="shared" si="1"/>
        <v>44914.794475</v>
      </c>
      <c r="M22" s="14">
        <v>0.3156</v>
      </c>
      <c r="O22" s="5">
        <f t="shared" si="4"/>
        <v>14175.10913631</v>
      </c>
      <c r="Q22" s="16">
        <f t="shared" si="2"/>
        <v>30739.685338690004</v>
      </c>
      <c r="S22" s="16">
        <f t="shared" si="3"/>
        <v>92512.45</v>
      </c>
    </row>
    <row r="23" spans="1:19" ht="11.25">
      <c r="A23" s="4" t="s">
        <v>18</v>
      </c>
      <c r="C23" s="3" t="s">
        <v>148</v>
      </c>
      <c r="E23" s="6">
        <v>18477.6</v>
      </c>
      <c r="G23" s="14">
        <v>0.5145</v>
      </c>
      <c r="I23" s="6">
        <f t="shared" si="0"/>
        <v>9506.725199999999</v>
      </c>
      <c r="K23" s="5">
        <f t="shared" si="1"/>
        <v>8970.8748</v>
      </c>
      <c r="M23" s="14">
        <v>0.2023</v>
      </c>
      <c r="O23" s="5">
        <f t="shared" si="4"/>
        <v>1814.80797204</v>
      </c>
      <c r="Q23" s="16">
        <f t="shared" si="2"/>
        <v>7156.0668279599995</v>
      </c>
      <c r="S23" s="16">
        <f t="shared" si="3"/>
        <v>18477.6</v>
      </c>
    </row>
    <row r="24" spans="1:19" ht="11.25">
      <c r="A24" s="4" t="s">
        <v>19</v>
      </c>
      <c r="C24" s="3" t="s">
        <v>149</v>
      </c>
      <c r="E24" s="6">
        <v>79510.81</v>
      </c>
      <c r="G24" s="14">
        <v>0.5145</v>
      </c>
      <c r="I24" s="6">
        <f t="shared" si="0"/>
        <v>40908.31174499999</v>
      </c>
      <c r="K24" s="5">
        <f t="shared" si="1"/>
        <v>38602.498255000006</v>
      </c>
      <c r="M24" s="14">
        <v>0.3107</v>
      </c>
      <c r="O24" s="5">
        <f t="shared" si="4"/>
        <v>11993.796207828502</v>
      </c>
      <c r="Q24" s="16">
        <f t="shared" si="2"/>
        <v>26608.702047171504</v>
      </c>
      <c r="S24" s="16">
        <f t="shared" si="3"/>
        <v>79510.81</v>
      </c>
    </row>
    <row r="25" spans="1:19" ht="11.25">
      <c r="A25" s="4" t="s">
        <v>20</v>
      </c>
      <c r="C25" s="3" t="s">
        <v>150</v>
      </c>
      <c r="E25" s="6">
        <v>12999</v>
      </c>
      <c r="G25" s="14">
        <v>0.5145</v>
      </c>
      <c r="I25" s="6">
        <f t="shared" si="0"/>
        <v>6687.9855</v>
      </c>
      <c r="K25" s="5">
        <f t="shared" si="1"/>
        <v>6311.0145</v>
      </c>
      <c r="M25" s="14">
        <v>0.3308</v>
      </c>
      <c r="O25" s="5">
        <f t="shared" si="4"/>
        <v>2087.6835966</v>
      </c>
      <c r="Q25" s="16">
        <f t="shared" si="2"/>
        <v>4223.3309034</v>
      </c>
      <c r="S25" s="16">
        <f t="shared" si="3"/>
        <v>12999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9145</v>
      </c>
      <c r="G28" s="14">
        <v>0.5145</v>
      </c>
      <c r="I28" s="6">
        <f t="shared" si="0"/>
        <v>4705.1025</v>
      </c>
      <c r="K28" s="5">
        <f t="shared" si="1"/>
        <v>4439.8975</v>
      </c>
      <c r="M28" s="14">
        <v>0.2204</v>
      </c>
      <c r="O28" s="5">
        <f t="shared" si="4"/>
        <v>978.5534090000001</v>
      </c>
      <c r="Q28" s="16">
        <f t="shared" si="2"/>
        <v>3461.344091</v>
      </c>
      <c r="S28" s="16">
        <f t="shared" si="3"/>
        <v>9145</v>
      </c>
    </row>
    <row r="29" spans="1:19" ht="11.25">
      <c r="A29" s="4" t="s">
        <v>24</v>
      </c>
      <c r="C29" s="3" t="s">
        <v>154</v>
      </c>
      <c r="E29" s="6">
        <v>163643.51</v>
      </c>
      <c r="G29" s="14">
        <v>0.5145</v>
      </c>
      <c r="I29" s="6">
        <f t="shared" si="0"/>
        <v>84194.585895</v>
      </c>
      <c r="K29" s="5">
        <f t="shared" si="1"/>
        <v>79448.92410500001</v>
      </c>
      <c r="M29" s="14">
        <v>0.3853</v>
      </c>
      <c r="O29" s="5">
        <f t="shared" si="4"/>
        <v>30611.670457656503</v>
      </c>
      <c r="Q29" s="16">
        <f t="shared" si="2"/>
        <v>48837.25364734351</v>
      </c>
      <c r="S29" s="16">
        <f t="shared" si="3"/>
        <v>163643.51</v>
      </c>
    </row>
    <row r="30" spans="1:19" ht="11.25">
      <c r="A30" s="4" t="s">
        <v>25</v>
      </c>
      <c r="C30" s="3" t="s">
        <v>155</v>
      </c>
      <c r="E30" s="6">
        <v>25538</v>
      </c>
      <c r="G30" s="14">
        <v>0.5145</v>
      </c>
      <c r="I30" s="6">
        <f t="shared" si="0"/>
        <v>13139.301</v>
      </c>
      <c r="K30" s="5">
        <f t="shared" si="1"/>
        <v>12398.699</v>
      </c>
      <c r="M30" s="14">
        <v>0.4797</v>
      </c>
      <c r="O30" s="5">
        <f t="shared" si="4"/>
        <v>5947.655910300001</v>
      </c>
      <c r="Q30" s="16">
        <f t="shared" si="2"/>
        <v>6451.0430897</v>
      </c>
      <c r="S30" s="16">
        <f t="shared" si="3"/>
        <v>25538</v>
      </c>
    </row>
    <row r="31" spans="1:19" ht="11.25">
      <c r="A31" s="4" t="s">
        <v>26</v>
      </c>
      <c r="C31" s="3" t="s">
        <v>156</v>
      </c>
      <c r="E31" s="6">
        <v>3936</v>
      </c>
      <c r="G31" s="14">
        <v>0.5145</v>
      </c>
      <c r="I31" s="6">
        <f t="shared" si="0"/>
        <v>2025.072</v>
      </c>
      <c r="K31" s="5">
        <f t="shared" si="1"/>
        <v>1910.928</v>
      </c>
      <c r="M31" s="14">
        <v>0.2901</v>
      </c>
      <c r="O31" s="5">
        <f t="shared" si="4"/>
        <v>554.3602128000001</v>
      </c>
      <c r="Q31" s="16">
        <f t="shared" si="2"/>
        <v>1356.5677872</v>
      </c>
      <c r="S31" s="16">
        <f t="shared" si="3"/>
        <v>3936</v>
      </c>
    </row>
    <row r="32" spans="1:19" ht="11.25">
      <c r="A32" s="4" t="s">
        <v>27</v>
      </c>
      <c r="C32" s="3" t="s">
        <v>157</v>
      </c>
      <c r="E32" s="6">
        <v>50192.11</v>
      </c>
      <c r="G32" s="14">
        <v>0.5145</v>
      </c>
      <c r="I32" s="6">
        <f t="shared" si="0"/>
        <v>25823.840594999998</v>
      </c>
      <c r="K32" s="5">
        <f t="shared" si="1"/>
        <v>24368.269405000003</v>
      </c>
      <c r="M32" s="14">
        <v>0.3767</v>
      </c>
      <c r="O32" s="5">
        <f t="shared" si="4"/>
        <v>9179.527084863501</v>
      </c>
      <c r="Q32" s="16">
        <f t="shared" si="2"/>
        <v>15188.742320136502</v>
      </c>
      <c r="S32" s="16">
        <f t="shared" si="3"/>
        <v>50192.11</v>
      </c>
    </row>
    <row r="33" spans="1:19" ht="11.25">
      <c r="A33" s="4" t="s">
        <v>28</v>
      </c>
      <c r="C33" s="3" t="s">
        <v>158</v>
      </c>
      <c r="E33" s="6">
        <v>26026</v>
      </c>
      <c r="G33" s="14">
        <v>0.5145</v>
      </c>
      <c r="I33" s="6">
        <f t="shared" si="0"/>
        <v>13390.376999999999</v>
      </c>
      <c r="K33" s="5">
        <f t="shared" si="1"/>
        <v>12635.623000000001</v>
      </c>
      <c r="M33" s="14">
        <v>0.304</v>
      </c>
      <c r="O33" s="5">
        <f t="shared" si="4"/>
        <v>3841.229392</v>
      </c>
      <c r="Q33" s="16">
        <f t="shared" si="2"/>
        <v>8794.393608000002</v>
      </c>
      <c r="S33" s="16">
        <f t="shared" si="3"/>
        <v>26026</v>
      </c>
    </row>
    <row r="34" spans="1:19" ht="11.25">
      <c r="A34" s="4" t="s">
        <v>29</v>
      </c>
      <c r="C34" s="3" t="s">
        <v>159</v>
      </c>
      <c r="E34" s="6">
        <v>1937.81</v>
      </c>
      <c r="G34" s="14">
        <v>0.5145</v>
      </c>
      <c r="I34" s="6">
        <f t="shared" si="0"/>
        <v>997.0032449999999</v>
      </c>
      <c r="K34" s="5">
        <f t="shared" si="1"/>
        <v>940.8067550000001</v>
      </c>
      <c r="M34" s="14">
        <v>0.3042</v>
      </c>
      <c r="O34" s="5">
        <f t="shared" si="4"/>
        <v>286.1934148710001</v>
      </c>
      <c r="Q34" s="16">
        <f t="shared" si="2"/>
        <v>654.613340129</v>
      </c>
      <c r="S34" s="16">
        <f t="shared" si="3"/>
        <v>1937.81</v>
      </c>
    </row>
    <row r="35" spans="1:19" ht="11.25">
      <c r="A35" s="4" t="s">
        <v>30</v>
      </c>
      <c r="C35" s="3" t="s">
        <v>160</v>
      </c>
      <c r="E35" s="6">
        <v>25490.34</v>
      </c>
      <c r="G35" s="14">
        <v>0.5145</v>
      </c>
      <c r="I35" s="6">
        <f t="shared" si="0"/>
        <v>13114.779929999999</v>
      </c>
      <c r="K35" s="5">
        <f t="shared" si="1"/>
        <v>12375.560070000001</v>
      </c>
      <c r="M35" s="14">
        <v>0.3358</v>
      </c>
      <c r="O35" s="5">
        <f t="shared" si="4"/>
        <v>4155.713071506</v>
      </c>
      <c r="Q35" s="16">
        <f t="shared" si="2"/>
        <v>8219.846998494002</v>
      </c>
      <c r="S35" s="16">
        <f t="shared" si="3"/>
        <v>25490.34</v>
      </c>
    </row>
    <row r="36" spans="1:19" ht="11.25">
      <c r="A36" s="4" t="s">
        <v>31</v>
      </c>
      <c r="C36" s="3" t="s">
        <v>161</v>
      </c>
      <c r="E36" s="6">
        <v>21132</v>
      </c>
      <c r="G36" s="14">
        <v>0.5145</v>
      </c>
      <c r="I36" s="6">
        <f t="shared" si="0"/>
        <v>10872.413999999999</v>
      </c>
      <c r="K36" s="5">
        <f t="shared" si="1"/>
        <v>10259.586000000001</v>
      </c>
      <c r="M36" s="14">
        <v>0.3853</v>
      </c>
      <c r="O36" s="5">
        <f t="shared" si="4"/>
        <v>3953.0184858000002</v>
      </c>
      <c r="Q36" s="16">
        <f t="shared" si="2"/>
        <v>6306.567514200001</v>
      </c>
      <c r="S36" s="16">
        <f t="shared" si="3"/>
        <v>21132</v>
      </c>
    </row>
    <row r="37" spans="1:19" ht="11.25">
      <c r="A37" s="4" t="s">
        <v>32</v>
      </c>
      <c r="C37" s="3" t="s">
        <v>162</v>
      </c>
      <c r="E37" s="6">
        <v>277755.96</v>
      </c>
      <c r="G37" s="14">
        <v>0.5145</v>
      </c>
      <c r="I37" s="6">
        <f t="shared" si="0"/>
        <v>142905.44142</v>
      </c>
      <c r="K37" s="5">
        <f t="shared" si="1"/>
        <v>134850.51858000003</v>
      </c>
      <c r="M37" s="14">
        <v>0.4611</v>
      </c>
      <c r="O37" s="5">
        <f t="shared" si="4"/>
        <v>62179.574117238015</v>
      </c>
      <c r="Q37" s="16">
        <f t="shared" si="2"/>
        <v>72670.94446276201</v>
      </c>
      <c r="S37" s="16">
        <f t="shared" si="3"/>
        <v>277755.96</v>
      </c>
    </row>
    <row r="38" spans="1:19" ht="11.25">
      <c r="A38" s="4" t="s">
        <v>33</v>
      </c>
      <c r="C38" s="3" t="s">
        <v>163</v>
      </c>
      <c r="E38" s="6">
        <v>28778.36</v>
      </c>
      <c r="G38" s="14">
        <v>0.5145</v>
      </c>
      <c r="I38" s="6">
        <f t="shared" si="0"/>
        <v>14806.466219999998</v>
      </c>
      <c r="K38" s="5">
        <f t="shared" si="1"/>
        <v>13971.893780000002</v>
      </c>
      <c r="M38" s="14">
        <v>0.4584</v>
      </c>
      <c r="O38" s="5">
        <f t="shared" si="4"/>
        <v>6404.716108752001</v>
      </c>
      <c r="Q38" s="16">
        <f t="shared" si="2"/>
        <v>7567.177671248001</v>
      </c>
      <c r="S38" s="16">
        <f t="shared" si="3"/>
        <v>28778.36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6966.2</v>
      </c>
      <c r="G40" s="14">
        <v>0.5145</v>
      </c>
      <c r="I40" s="6">
        <f t="shared" si="0"/>
        <v>3584.1098999999995</v>
      </c>
      <c r="K40" s="5">
        <f t="shared" si="1"/>
        <v>3382.0901000000003</v>
      </c>
      <c r="M40" s="14">
        <v>0.3811</v>
      </c>
      <c r="O40" s="5">
        <f t="shared" si="4"/>
        <v>1288.91453711</v>
      </c>
      <c r="Q40" s="16">
        <f t="shared" si="2"/>
        <v>2093.17556289</v>
      </c>
      <c r="S40" s="16">
        <f t="shared" si="3"/>
        <v>6966.2</v>
      </c>
    </row>
    <row r="41" spans="1:19" ht="11.25">
      <c r="A41" s="4" t="s">
        <v>36</v>
      </c>
      <c r="C41" s="3" t="s">
        <v>166</v>
      </c>
      <c r="E41" s="6">
        <v>80918.86</v>
      </c>
      <c r="G41" s="14">
        <v>0.5145</v>
      </c>
      <c r="I41" s="6">
        <f t="shared" si="0"/>
        <v>41632.753469999996</v>
      </c>
      <c r="K41" s="5">
        <f t="shared" si="1"/>
        <v>39286.106530000005</v>
      </c>
      <c r="M41" s="14">
        <v>0.283</v>
      </c>
      <c r="O41" s="5">
        <f t="shared" si="4"/>
        <v>11117.968147990001</v>
      </c>
      <c r="Q41" s="16">
        <f t="shared" si="2"/>
        <v>28168.13838201</v>
      </c>
      <c r="S41" s="16">
        <f t="shared" si="3"/>
        <v>80918.86</v>
      </c>
    </row>
    <row r="42" spans="1:19" ht="11.25">
      <c r="A42" s="4" t="s">
        <v>37</v>
      </c>
      <c r="C42" s="3" t="s">
        <v>167</v>
      </c>
      <c r="E42" s="6">
        <v>37131.97</v>
      </c>
      <c r="G42" s="14">
        <v>0.5145</v>
      </c>
      <c r="I42" s="6">
        <f t="shared" si="0"/>
        <v>19104.398565</v>
      </c>
      <c r="K42" s="5">
        <f t="shared" si="1"/>
        <v>18027.571435</v>
      </c>
      <c r="M42" s="14">
        <v>0.4348</v>
      </c>
      <c r="O42" s="5">
        <f t="shared" si="4"/>
        <v>7838.388059938001</v>
      </c>
      <c r="Q42" s="16">
        <f t="shared" si="2"/>
        <v>10189.183375062</v>
      </c>
      <c r="S42" s="16">
        <f t="shared" si="3"/>
        <v>37131.97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11070.5</v>
      </c>
      <c r="G44" s="14">
        <v>0.5145</v>
      </c>
      <c r="I44" s="6">
        <f t="shared" si="0"/>
        <v>5695.772249999999</v>
      </c>
      <c r="K44" s="5">
        <f t="shared" si="1"/>
        <v>5374.727750000001</v>
      </c>
      <c r="M44" s="14">
        <v>0.3687</v>
      </c>
      <c r="O44" s="5">
        <f t="shared" si="4"/>
        <v>1981.6621214250006</v>
      </c>
      <c r="Q44" s="16">
        <f t="shared" si="2"/>
        <v>3393.065628575</v>
      </c>
      <c r="S44" s="16">
        <f t="shared" si="3"/>
        <v>11070.5</v>
      </c>
    </row>
    <row r="45" spans="1:19" ht="11.25">
      <c r="A45" s="4" t="s">
        <v>40</v>
      </c>
      <c r="C45" s="3" t="s">
        <v>170</v>
      </c>
      <c r="E45" s="6">
        <v>16867.1</v>
      </c>
      <c r="G45" s="14">
        <v>0.5145</v>
      </c>
      <c r="I45" s="6">
        <f t="shared" si="0"/>
        <v>8678.122949999999</v>
      </c>
      <c r="K45" s="5">
        <f t="shared" si="1"/>
        <v>8188.9770499999995</v>
      </c>
      <c r="M45" s="14">
        <v>0.4871</v>
      </c>
      <c r="O45" s="5">
        <f t="shared" si="4"/>
        <v>3988.8507210549997</v>
      </c>
      <c r="Q45" s="16">
        <f t="shared" si="2"/>
        <v>4200.126328945</v>
      </c>
      <c r="S45" s="16">
        <f t="shared" si="3"/>
        <v>16867.1</v>
      </c>
    </row>
    <row r="46" spans="1:19" ht="11.25">
      <c r="A46" s="4" t="s">
        <v>41</v>
      </c>
      <c r="C46" s="3" t="s">
        <v>171</v>
      </c>
      <c r="E46" s="6">
        <v>9552.37</v>
      </c>
      <c r="G46" s="14">
        <v>0.5145</v>
      </c>
      <c r="I46" s="6">
        <f t="shared" si="0"/>
        <v>4914.694365</v>
      </c>
      <c r="K46" s="5">
        <f t="shared" si="1"/>
        <v>4637.6756350000005</v>
      </c>
      <c r="M46" s="14">
        <v>0.2109</v>
      </c>
      <c r="O46" s="5">
        <f t="shared" si="4"/>
        <v>978.0857914215002</v>
      </c>
      <c r="Q46" s="16">
        <f t="shared" si="2"/>
        <v>3659.5898435785</v>
      </c>
      <c r="S46" s="16">
        <f t="shared" si="3"/>
        <v>9552.37</v>
      </c>
    </row>
    <row r="47" spans="1:19" ht="11.25">
      <c r="A47" s="4" t="s">
        <v>42</v>
      </c>
      <c r="C47" s="3" t="s">
        <v>172</v>
      </c>
      <c r="E47" s="6">
        <v>26139.51</v>
      </c>
      <c r="G47" s="14">
        <v>0.5145</v>
      </c>
      <c r="I47" s="6">
        <f t="shared" si="0"/>
        <v>13448.777894999997</v>
      </c>
      <c r="K47" s="5">
        <f t="shared" si="1"/>
        <v>12690.732105000001</v>
      </c>
      <c r="M47" s="14">
        <v>0.3471</v>
      </c>
      <c r="O47" s="5">
        <f t="shared" si="4"/>
        <v>4404.953113645501</v>
      </c>
      <c r="Q47" s="16">
        <f t="shared" si="2"/>
        <v>8285.7789913545</v>
      </c>
      <c r="S47" s="16">
        <f t="shared" si="3"/>
        <v>26139.509999999995</v>
      </c>
    </row>
    <row r="48" spans="1:19" ht="11.25">
      <c r="A48" s="4" t="s">
        <v>43</v>
      </c>
      <c r="C48" s="3" t="s">
        <v>173</v>
      </c>
      <c r="E48" s="6">
        <v>5154</v>
      </c>
      <c r="G48" s="14">
        <v>0.5145</v>
      </c>
      <c r="I48" s="6">
        <f t="shared" si="0"/>
        <v>2651.7329999999997</v>
      </c>
      <c r="K48" s="5">
        <f t="shared" si="1"/>
        <v>2502.2670000000003</v>
      </c>
      <c r="M48" s="14">
        <v>0.2266</v>
      </c>
      <c r="O48" s="5">
        <f t="shared" si="4"/>
        <v>567.0137022</v>
      </c>
      <c r="Q48" s="16">
        <f t="shared" si="2"/>
        <v>1935.2532978000004</v>
      </c>
      <c r="S48" s="16">
        <f t="shared" si="3"/>
        <v>5154</v>
      </c>
    </row>
    <row r="49" spans="1:19" ht="11.25">
      <c r="A49" s="4" t="s">
        <v>44</v>
      </c>
      <c r="C49" s="3" t="s">
        <v>174</v>
      </c>
      <c r="E49" s="6">
        <v>16380</v>
      </c>
      <c r="G49" s="14">
        <v>0.5145</v>
      </c>
      <c r="I49" s="6">
        <f t="shared" si="0"/>
        <v>8427.509999999998</v>
      </c>
      <c r="K49" s="5">
        <f t="shared" si="1"/>
        <v>7952.490000000002</v>
      </c>
      <c r="M49" s="14">
        <v>0.2335</v>
      </c>
      <c r="O49" s="5">
        <f t="shared" si="4"/>
        <v>1856.9064150000004</v>
      </c>
      <c r="Q49" s="16">
        <f t="shared" si="2"/>
        <v>6095.583585000001</v>
      </c>
      <c r="S49" s="16">
        <f t="shared" si="3"/>
        <v>16380</v>
      </c>
    </row>
    <row r="50" spans="1:19" ht="11.25">
      <c r="A50" s="4" t="s">
        <v>45</v>
      </c>
      <c r="C50" s="3" t="s">
        <v>175</v>
      </c>
      <c r="E50" s="6">
        <v>59282.64</v>
      </c>
      <c r="G50" s="14">
        <v>0.5145</v>
      </c>
      <c r="I50" s="6">
        <f t="shared" si="0"/>
        <v>30500.918279999998</v>
      </c>
      <c r="K50" s="5">
        <f t="shared" si="1"/>
        <v>28781.72172</v>
      </c>
      <c r="M50" s="14">
        <v>0.4444</v>
      </c>
      <c r="O50" s="5">
        <f t="shared" si="4"/>
        <v>12790.597132368</v>
      </c>
      <c r="Q50" s="16">
        <f t="shared" si="2"/>
        <v>15991.124587632</v>
      </c>
      <c r="S50" s="16">
        <f t="shared" si="3"/>
        <v>59282.64</v>
      </c>
    </row>
    <row r="51" spans="1:19" ht="11.25">
      <c r="A51" s="4" t="s">
        <v>46</v>
      </c>
      <c r="C51" s="3" t="s">
        <v>176</v>
      </c>
      <c r="E51" s="6">
        <v>129432.35</v>
      </c>
      <c r="G51" s="14">
        <v>0.5145</v>
      </c>
      <c r="I51" s="6">
        <f t="shared" si="0"/>
        <v>66592.94407499999</v>
      </c>
      <c r="K51" s="5">
        <f t="shared" si="1"/>
        <v>62839.405925000014</v>
      </c>
      <c r="M51" s="14">
        <v>0.3755</v>
      </c>
      <c r="O51" s="5">
        <f t="shared" si="4"/>
        <v>23596.196924837506</v>
      </c>
      <c r="Q51" s="16">
        <f t="shared" si="2"/>
        <v>39243.209000162504</v>
      </c>
      <c r="S51" s="16">
        <f t="shared" si="3"/>
        <v>129432.35</v>
      </c>
    </row>
    <row r="52" spans="1:19" ht="11.25">
      <c r="A52" s="4" t="s">
        <v>47</v>
      </c>
      <c r="C52" s="3" t="s">
        <v>177</v>
      </c>
      <c r="E52" s="6">
        <v>119729.66</v>
      </c>
      <c r="G52" s="14">
        <v>0.5145</v>
      </c>
      <c r="I52" s="6">
        <f t="shared" si="0"/>
        <v>61600.91007</v>
      </c>
      <c r="K52" s="5">
        <f t="shared" si="1"/>
        <v>58128.749930000005</v>
      </c>
      <c r="M52" s="14">
        <v>0.2786</v>
      </c>
      <c r="O52" s="5">
        <f t="shared" si="4"/>
        <v>16194.669730498003</v>
      </c>
      <c r="Q52" s="16">
        <f t="shared" si="2"/>
        <v>41934.080199502</v>
      </c>
      <c r="S52" s="16">
        <f t="shared" si="3"/>
        <v>119729.66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20273.94</v>
      </c>
      <c r="G54" s="14">
        <v>0.5145</v>
      </c>
      <c r="I54" s="6">
        <f t="shared" si="0"/>
        <v>10430.942129999998</v>
      </c>
      <c r="K54" s="5">
        <f t="shared" si="1"/>
        <v>9842.997870000001</v>
      </c>
      <c r="M54" s="14">
        <v>0.3613</v>
      </c>
      <c r="O54" s="5">
        <f t="shared" si="4"/>
        <v>3556.2751304310004</v>
      </c>
      <c r="Q54" s="16">
        <f t="shared" si="2"/>
        <v>6286.722739569001</v>
      </c>
      <c r="S54" s="16">
        <f t="shared" si="3"/>
        <v>20273.94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10204.9</v>
      </c>
      <c r="G57" s="14">
        <v>0.5145</v>
      </c>
      <c r="I57" s="6">
        <f t="shared" si="0"/>
        <v>5250.421049999999</v>
      </c>
      <c r="K57" s="5">
        <f t="shared" si="1"/>
        <v>4954.478950000001</v>
      </c>
      <c r="M57" s="14">
        <v>0.3627</v>
      </c>
      <c r="O57" s="5">
        <f t="shared" si="4"/>
        <v>1796.9895151650003</v>
      </c>
      <c r="Q57" s="16">
        <f t="shared" si="2"/>
        <v>3157.4894348350003</v>
      </c>
      <c r="S57" s="16">
        <f t="shared" si="3"/>
        <v>10204.9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1740</v>
      </c>
      <c r="G59" s="14">
        <v>0.5145</v>
      </c>
      <c r="I59" s="6">
        <f t="shared" si="0"/>
        <v>895.2299999999999</v>
      </c>
      <c r="K59" s="5">
        <f t="shared" si="1"/>
        <v>844.7700000000001</v>
      </c>
      <c r="M59" s="14">
        <v>0.4391</v>
      </c>
      <c r="O59" s="5">
        <f t="shared" si="4"/>
        <v>370.938507</v>
      </c>
      <c r="Q59" s="16">
        <f t="shared" si="2"/>
        <v>473.8314930000001</v>
      </c>
      <c r="S59" s="16">
        <f t="shared" si="3"/>
        <v>1740</v>
      </c>
    </row>
    <row r="60" spans="1:19" ht="11.25">
      <c r="A60" s="4" t="s">
        <v>55</v>
      </c>
      <c r="C60" s="3" t="s">
        <v>185</v>
      </c>
      <c r="E60" s="6">
        <v>39473.33</v>
      </c>
      <c r="G60" s="14">
        <v>0.5145</v>
      </c>
      <c r="I60" s="6">
        <f t="shared" si="0"/>
        <v>20309.028285</v>
      </c>
      <c r="K60" s="5">
        <f t="shared" si="1"/>
        <v>19164.301715</v>
      </c>
      <c r="M60" s="14">
        <v>0.2245</v>
      </c>
      <c r="O60" s="5">
        <f t="shared" si="4"/>
        <v>4302.3857350175</v>
      </c>
      <c r="Q60" s="16">
        <f t="shared" si="2"/>
        <v>14861.915979982501</v>
      </c>
      <c r="S60" s="16">
        <f t="shared" si="3"/>
        <v>39473.33</v>
      </c>
    </row>
    <row r="61" spans="1:19" ht="11.25">
      <c r="A61" s="4" t="s">
        <v>56</v>
      </c>
      <c r="C61" s="3" t="s">
        <v>186</v>
      </c>
      <c r="E61" s="6">
        <v>73237.24</v>
      </c>
      <c r="G61" s="14">
        <v>0.5145</v>
      </c>
      <c r="I61" s="6">
        <f t="shared" si="0"/>
        <v>37680.55998</v>
      </c>
      <c r="K61" s="5">
        <f t="shared" si="1"/>
        <v>35556.68002000001</v>
      </c>
      <c r="M61" s="17">
        <v>0.4764</v>
      </c>
      <c r="O61" s="5">
        <f t="shared" si="4"/>
        <v>16939.202361528</v>
      </c>
      <c r="Q61" s="16">
        <f t="shared" si="2"/>
        <v>18617.477658472006</v>
      </c>
      <c r="S61" s="16">
        <f t="shared" si="3"/>
        <v>73237.24</v>
      </c>
    </row>
    <row r="62" spans="1:19" ht="11.25">
      <c r="A62" s="4" t="s">
        <v>57</v>
      </c>
      <c r="C62" s="3" t="s">
        <v>187</v>
      </c>
      <c r="E62" s="6">
        <v>34518.14</v>
      </c>
      <c r="G62" s="14">
        <v>0.5145</v>
      </c>
      <c r="I62" s="6">
        <f t="shared" si="0"/>
        <v>17759.583029999998</v>
      </c>
      <c r="K62" s="5">
        <f t="shared" si="1"/>
        <v>16758.55697</v>
      </c>
      <c r="M62" s="14">
        <v>0.4401</v>
      </c>
      <c r="O62" s="5">
        <f t="shared" si="4"/>
        <v>7375.440922497</v>
      </c>
      <c r="Q62" s="16">
        <f t="shared" si="2"/>
        <v>9383.116047503001</v>
      </c>
      <c r="S62" s="16">
        <f t="shared" si="3"/>
        <v>34518.14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36323.32</v>
      </c>
      <c r="G66" s="14">
        <v>0.5145</v>
      </c>
      <c r="I66" s="6">
        <f t="shared" si="0"/>
        <v>18688.34814</v>
      </c>
      <c r="K66" s="5">
        <f t="shared" si="1"/>
        <v>17634.97186</v>
      </c>
      <c r="M66" s="14">
        <v>0.2286</v>
      </c>
      <c r="O66" s="5">
        <f t="shared" si="4"/>
        <v>4031.3545671960005</v>
      </c>
      <c r="Q66" s="16">
        <f t="shared" si="2"/>
        <v>13603.617292804001</v>
      </c>
      <c r="S66" s="16">
        <f t="shared" si="3"/>
        <v>36323.32</v>
      </c>
    </row>
    <row r="67" spans="1:19" ht="11.25">
      <c r="A67" s="4" t="s">
        <v>62</v>
      </c>
      <c r="C67" s="3" t="s">
        <v>192</v>
      </c>
      <c r="E67" s="6">
        <v>-5047</v>
      </c>
      <c r="G67" s="14">
        <v>0.5145</v>
      </c>
      <c r="I67" s="6">
        <f t="shared" si="0"/>
        <v>-2596.6814999999997</v>
      </c>
      <c r="K67" s="5">
        <f t="shared" si="1"/>
        <v>-2450.3185000000003</v>
      </c>
      <c r="M67" s="14">
        <v>0.4333</v>
      </c>
      <c r="O67" s="5">
        <f t="shared" si="4"/>
        <v>-1061.72300605</v>
      </c>
      <c r="Q67" s="16">
        <f t="shared" si="2"/>
        <v>-1388.5954939500002</v>
      </c>
      <c r="S67" s="16">
        <f t="shared" si="3"/>
        <v>-5047</v>
      </c>
    </row>
    <row r="68" spans="1:19" ht="11.25">
      <c r="A68" s="4" t="s">
        <v>63</v>
      </c>
      <c r="C68" s="3" t="s">
        <v>193</v>
      </c>
      <c r="E68" s="6">
        <v>12823.13</v>
      </c>
      <c r="G68" s="14">
        <v>0.5145</v>
      </c>
      <c r="I68" s="6">
        <f t="shared" si="0"/>
        <v>6597.500384999999</v>
      </c>
      <c r="K68" s="5">
        <f t="shared" si="1"/>
        <v>6225.629615</v>
      </c>
      <c r="M68" s="14">
        <v>0.2834</v>
      </c>
      <c r="O68" s="5">
        <f t="shared" si="4"/>
        <v>1764.3434328909998</v>
      </c>
      <c r="Q68" s="16">
        <f t="shared" si="2"/>
        <v>4461.286182109</v>
      </c>
      <c r="S68" s="16">
        <f t="shared" si="3"/>
        <v>12823.130000000001</v>
      </c>
    </row>
    <row r="69" spans="1:19" ht="11.25">
      <c r="A69" s="4" t="s">
        <v>64</v>
      </c>
      <c r="C69" s="3" t="s">
        <v>194</v>
      </c>
      <c r="E69" s="6">
        <v>0</v>
      </c>
      <c r="G69" s="14">
        <v>0.5145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39690.8</v>
      </c>
      <c r="G71" s="14">
        <v>0.5145</v>
      </c>
      <c r="I71" s="6">
        <f t="shared" si="0"/>
        <v>20420.9166</v>
      </c>
      <c r="K71" s="5">
        <f t="shared" si="1"/>
        <v>19269.883400000002</v>
      </c>
      <c r="M71" s="14">
        <v>0.1971</v>
      </c>
      <c r="O71" s="5">
        <f t="shared" si="4"/>
        <v>3798.0940181400006</v>
      </c>
      <c r="Q71" s="16">
        <f t="shared" si="2"/>
        <v>15471.789381860002</v>
      </c>
      <c r="S71" s="16">
        <f t="shared" si="3"/>
        <v>39690.8</v>
      </c>
    </row>
    <row r="72" spans="1:19" ht="11.25">
      <c r="A72" s="4" t="s">
        <v>67</v>
      </c>
      <c r="C72" s="3" t="s">
        <v>197</v>
      </c>
      <c r="E72" s="6">
        <v>19946.08</v>
      </c>
      <c r="G72" s="14">
        <v>0.5145</v>
      </c>
      <c r="I72" s="6">
        <f t="shared" si="0"/>
        <v>10262.25816</v>
      </c>
      <c r="K72" s="5">
        <f t="shared" si="1"/>
        <v>9683.821840000002</v>
      </c>
      <c r="M72" s="14">
        <v>0.3304</v>
      </c>
      <c r="O72" s="5">
        <f t="shared" si="4"/>
        <v>3199.534735936001</v>
      </c>
      <c r="Q72" s="16">
        <f t="shared" si="2"/>
        <v>6484.287104064001</v>
      </c>
      <c r="S72" s="16">
        <f t="shared" si="3"/>
        <v>19946.08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1749.94</v>
      </c>
      <c r="G74" s="14">
        <v>0.5145</v>
      </c>
      <c r="I74" s="6">
        <f aca="true" t="shared" si="5" ref="I74:I135">E74*G74</f>
        <v>900.34413</v>
      </c>
      <c r="K74" s="5">
        <f aca="true" t="shared" si="6" ref="K74:K135">E74-I74</f>
        <v>849.5958700000001</v>
      </c>
      <c r="M74" s="14">
        <v>0.4083</v>
      </c>
      <c r="O74" s="5">
        <f t="shared" si="4"/>
        <v>346.88999372100005</v>
      </c>
      <c r="Q74" s="16">
        <f aca="true" t="shared" si="7" ref="Q74:Q135">K74-O74</f>
        <v>502.70587627900005</v>
      </c>
      <c r="S74" s="16">
        <f aca="true" t="shared" si="8" ref="S74:S135">I74+O74+Q74</f>
        <v>1749.94</v>
      </c>
    </row>
    <row r="75" spans="1:19" ht="11.25">
      <c r="A75" s="4" t="s">
        <v>70</v>
      </c>
      <c r="C75" s="3" t="s">
        <v>200</v>
      </c>
      <c r="E75" s="6">
        <v>3281.66</v>
      </c>
      <c r="G75" s="14">
        <v>0.5145</v>
      </c>
      <c r="I75" s="6">
        <f t="shared" si="5"/>
        <v>1688.4140699999998</v>
      </c>
      <c r="K75" s="5">
        <f t="shared" si="6"/>
        <v>1593.24593</v>
      </c>
      <c r="M75" s="14">
        <v>0.2865</v>
      </c>
      <c r="O75" s="5">
        <f aca="true" t="shared" si="9" ref="O75:O135">K75*M75</f>
        <v>456.464958945</v>
      </c>
      <c r="Q75" s="16">
        <f t="shared" si="7"/>
        <v>1136.780971055</v>
      </c>
      <c r="S75" s="16">
        <f t="shared" si="8"/>
        <v>3281.66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24030</v>
      </c>
      <c r="G77" s="14">
        <v>0.5145</v>
      </c>
      <c r="I77" s="6">
        <f t="shared" si="5"/>
        <v>12363.435</v>
      </c>
      <c r="K77" s="5">
        <f t="shared" si="6"/>
        <v>11666.565</v>
      </c>
      <c r="M77" s="14">
        <v>0.2355</v>
      </c>
      <c r="O77" s="5">
        <f t="shared" si="9"/>
        <v>2747.4760575</v>
      </c>
      <c r="Q77" s="16">
        <f t="shared" si="7"/>
        <v>8919.0889425</v>
      </c>
      <c r="S77" s="16">
        <f t="shared" si="8"/>
        <v>24030</v>
      </c>
    </row>
    <row r="78" spans="1:19" ht="11.25">
      <c r="A78" s="4" t="s">
        <v>73</v>
      </c>
      <c r="C78" s="3" t="s">
        <v>203</v>
      </c>
      <c r="E78" s="6">
        <v>26639.66</v>
      </c>
      <c r="G78" s="14">
        <v>0.5145</v>
      </c>
      <c r="I78" s="6">
        <f t="shared" si="5"/>
        <v>13706.10507</v>
      </c>
      <c r="K78" s="5">
        <f t="shared" si="6"/>
        <v>12933.55493</v>
      </c>
      <c r="M78" s="14">
        <v>0.4342</v>
      </c>
      <c r="O78" s="5">
        <f t="shared" si="9"/>
        <v>5615.7495506059995</v>
      </c>
      <c r="Q78" s="16">
        <f t="shared" si="7"/>
        <v>7317.805379394001</v>
      </c>
      <c r="S78" s="16">
        <f t="shared" si="8"/>
        <v>26639.66</v>
      </c>
    </row>
    <row r="79" spans="1:19" ht="11.25">
      <c r="A79" s="4" t="s">
        <v>74</v>
      </c>
      <c r="C79" s="3" t="s">
        <v>204</v>
      </c>
      <c r="E79" s="6">
        <v>10405.48</v>
      </c>
      <c r="G79" s="14">
        <v>0.5145</v>
      </c>
      <c r="I79" s="6">
        <f t="shared" si="5"/>
        <v>5353.619459999999</v>
      </c>
      <c r="K79" s="5">
        <f t="shared" si="6"/>
        <v>5051.860540000001</v>
      </c>
      <c r="M79" s="14">
        <v>0.2232</v>
      </c>
      <c r="O79" s="5">
        <f t="shared" si="9"/>
        <v>1127.5752725280001</v>
      </c>
      <c r="Q79" s="16">
        <f t="shared" si="7"/>
        <v>3924.2852674720007</v>
      </c>
      <c r="S79" s="16">
        <f t="shared" si="8"/>
        <v>10405.48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87313.7</v>
      </c>
      <c r="G81" s="14">
        <v>0.5145</v>
      </c>
      <c r="I81" s="6">
        <f t="shared" si="5"/>
        <v>44922.898649999996</v>
      </c>
      <c r="K81" s="5">
        <f t="shared" si="6"/>
        <v>42390.80135</v>
      </c>
      <c r="M81" s="14">
        <v>0.3414</v>
      </c>
      <c r="O81" s="5">
        <f t="shared" si="9"/>
        <v>14472.21958089</v>
      </c>
      <c r="Q81" s="16">
        <f t="shared" si="7"/>
        <v>27918.581769110002</v>
      </c>
      <c r="S81" s="16">
        <f t="shared" si="8"/>
        <v>87313.7</v>
      </c>
    </row>
    <row r="82" spans="1:19" ht="11.25">
      <c r="A82" s="4" t="s">
        <v>77</v>
      </c>
      <c r="C82" s="3" t="s">
        <v>207</v>
      </c>
      <c r="E82" s="6">
        <v>27122.45</v>
      </c>
      <c r="G82" s="14">
        <v>0.5145</v>
      </c>
      <c r="I82" s="6">
        <f t="shared" si="5"/>
        <v>13954.500525</v>
      </c>
      <c r="K82" s="5">
        <f t="shared" si="6"/>
        <v>13167.949475000001</v>
      </c>
      <c r="M82" s="14">
        <v>0.2923</v>
      </c>
      <c r="O82" s="5">
        <f t="shared" si="9"/>
        <v>3848.9916315425003</v>
      </c>
      <c r="Q82" s="16">
        <f t="shared" si="7"/>
        <v>9318.957843457501</v>
      </c>
      <c r="S82" s="16">
        <f t="shared" si="8"/>
        <v>27122.45</v>
      </c>
    </row>
    <row r="83" spans="1:19" ht="11.25">
      <c r="A83" s="4" t="s">
        <v>78</v>
      </c>
      <c r="C83" s="3" t="s">
        <v>208</v>
      </c>
      <c r="E83" s="6">
        <v>1914.79</v>
      </c>
      <c r="G83" s="14">
        <v>0.5145</v>
      </c>
      <c r="I83" s="6">
        <f t="shared" si="5"/>
        <v>985.1594549999999</v>
      </c>
      <c r="K83" s="5">
        <f t="shared" si="6"/>
        <v>929.6305450000001</v>
      </c>
      <c r="M83" s="14">
        <v>0.4199</v>
      </c>
      <c r="O83" s="5">
        <f t="shared" si="9"/>
        <v>390.3518658455</v>
      </c>
      <c r="Q83" s="16">
        <f t="shared" si="7"/>
        <v>539.2786791545001</v>
      </c>
      <c r="S83" s="16">
        <f t="shared" si="8"/>
        <v>1914.79</v>
      </c>
    </row>
    <row r="84" spans="1:19" ht="11.25">
      <c r="A84" s="4" t="s">
        <v>79</v>
      </c>
      <c r="C84" s="3" t="s">
        <v>209</v>
      </c>
      <c r="E84" s="6">
        <v>7095.06</v>
      </c>
      <c r="G84" s="14">
        <v>0.5145</v>
      </c>
      <c r="I84" s="6">
        <f t="shared" si="5"/>
        <v>3650.40837</v>
      </c>
      <c r="K84" s="5">
        <f t="shared" si="6"/>
        <v>3444.6516300000003</v>
      </c>
      <c r="M84" s="14">
        <v>0.3227</v>
      </c>
      <c r="O84" s="5">
        <f t="shared" si="9"/>
        <v>1111.589081001</v>
      </c>
      <c r="Q84" s="16">
        <f t="shared" si="7"/>
        <v>2333.0625489990002</v>
      </c>
      <c r="S84" s="16">
        <f t="shared" si="8"/>
        <v>7095.0599999999995</v>
      </c>
    </row>
    <row r="85" spans="1:19" ht="11.25">
      <c r="A85" s="4" t="s">
        <v>80</v>
      </c>
      <c r="C85" s="3" t="s">
        <v>210</v>
      </c>
      <c r="E85" s="6">
        <v>78702.82</v>
      </c>
      <c r="G85" s="14">
        <v>0.5145</v>
      </c>
      <c r="I85" s="6">
        <f t="shared" si="5"/>
        <v>40492.60089</v>
      </c>
      <c r="K85" s="5">
        <f t="shared" si="6"/>
        <v>38210.219110000005</v>
      </c>
      <c r="M85" s="14">
        <v>0.4397</v>
      </c>
      <c r="O85" s="5">
        <f t="shared" si="9"/>
        <v>16801.033342667</v>
      </c>
      <c r="Q85" s="16">
        <f t="shared" si="7"/>
        <v>21409.185767333005</v>
      </c>
      <c r="S85" s="16">
        <f t="shared" si="8"/>
        <v>78702.82</v>
      </c>
    </row>
    <row r="86" spans="1:19" ht="11.25">
      <c r="A86" s="4" t="s">
        <v>81</v>
      </c>
      <c r="C86" s="3" t="s">
        <v>211</v>
      </c>
      <c r="E86" s="6">
        <v>24627.36</v>
      </c>
      <c r="G86" s="14">
        <v>0.5145</v>
      </c>
      <c r="I86" s="6">
        <f t="shared" si="5"/>
        <v>12670.77672</v>
      </c>
      <c r="K86" s="5">
        <f t="shared" si="6"/>
        <v>11956.58328</v>
      </c>
      <c r="M86" s="14">
        <v>0.2336</v>
      </c>
      <c r="O86" s="5">
        <f t="shared" si="9"/>
        <v>2793.057854208</v>
      </c>
      <c r="Q86" s="16">
        <f t="shared" si="7"/>
        <v>9163.525425792</v>
      </c>
      <c r="S86" s="16">
        <f t="shared" si="8"/>
        <v>24627.36</v>
      </c>
    </row>
    <row r="87" spans="1:19" ht="11.25">
      <c r="A87" s="4" t="s">
        <v>82</v>
      </c>
      <c r="C87" s="3" t="s">
        <v>212</v>
      </c>
      <c r="E87" s="6">
        <v>78670.89</v>
      </c>
      <c r="G87" s="14">
        <v>0.5145</v>
      </c>
      <c r="I87" s="6">
        <f t="shared" si="5"/>
        <v>40476.172905</v>
      </c>
      <c r="K87" s="5">
        <f t="shared" si="6"/>
        <v>38194.717095</v>
      </c>
      <c r="M87" s="14">
        <v>0.3445</v>
      </c>
      <c r="O87" s="5">
        <f t="shared" si="9"/>
        <v>13158.0800392275</v>
      </c>
      <c r="Q87" s="16">
        <f t="shared" si="7"/>
        <v>25036.637055772502</v>
      </c>
      <c r="S87" s="16">
        <f t="shared" si="8"/>
        <v>78670.89</v>
      </c>
    </row>
    <row r="88" spans="1:19" ht="11.25">
      <c r="A88" s="4" t="s">
        <v>83</v>
      </c>
      <c r="C88" s="3" t="s">
        <v>213</v>
      </c>
      <c r="E88" s="6">
        <v>18436.44</v>
      </c>
      <c r="G88" s="14">
        <v>0.5145</v>
      </c>
      <c r="I88" s="6">
        <f t="shared" si="5"/>
        <v>9485.548379999998</v>
      </c>
      <c r="K88" s="5">
        <f t="shared" si="6"/>
        <v>8950.89162</v>
      </c>
      <c r="M88" s="14">
        <v>0.1894</v>
      </c>
      <c r="O88" s="5">
        <f t="shared" si="9"/>
        <v>1695.2988728280002</v>
      </c>
      <c r="Q88" s="16">
        <f t="shared" si="7"/>
        <v>7255.592747172001</v>
      </c>
      <c r="S88" s="16">
        <f t="shared" si="8"/>
        <v>18436.44</v>
      </c>
    </row>
    <row r="89" spans="1:19" ht="11.25">
      <c r="A89" s="4" t="s">
        <v>84</v>
      </c>
      <c r="C89" s="3" t="s">
        <v>214</v>
      </c>
      <c r="E89" s="6">
        <v>31752.55</v>
      </c>
      <c r="G89" s="14">
        <v>0.5145</v>
      </c>
      <c r="I89" s="6">
        <f t="shared" si="5"/>
        <v>16336.686974999999</v>
      </c>
      <c r="K89" s="5">
        <f t="shared" si="6"/>
        <v>15415.863025</v>
      </c>
      <c r="M89" s="14">
        <v>0.3154</v>
      </c>
      <c r="O89" s="5">
        <f t="shared" si="9"/>
        <v>4862.163198085001</v>
      </c>
      <c r="Q89" s="16">
        <f t="shared" si="7"/>
        <v>10553.699826914999</v>
      </c>
      <c r="S89" s="16">
        <f t="shared" si="8"/>
        <v>31752.55</v>
      </c>
    </row>
    <row r="90" spans="1:19" ht="11.25">
      <c r="A90" s="4" t="s">
        <v>85</v>
      </c>
      <c r="C90" s="3" t="s">
        <v>215</v>
      </c>
      <c r="E90" s="6">
        <v>33746.9</v>
      </c>
      <c r="G90" s="14">
        <v>0.5145</v>
      </c>
      <c r="I90" s="6">
        <f t="shared" si="5"/>
        <v>17362.780049999998</v>
      </c>
      <c r="K90" s="5">
        <f t="shared" si="6"/>
        <v>16384.119950000004</v>
      </c>
      <c r="M90" s="14">
        <v>0.3517</v>
      </c>
      <c r="O90" s="5">
        <f t="shared" si="9"/>
        <v>5762.294986415001</v>
      </c>
      <c r="Q90" s="16">
        <f t="shared" si="7"/>
        <v>10621.824963585002</v>
      </c>
      <c r="S90" s="16">
        <f t="shared" si="8"/>
        <v>33746.9</v>
      </c>
    </row>
    <row r="91" spans="1:19" ht="11.25">
      <c r="A91" s="4" t="s">
        <v>86</v>
      </c>
      <c r="C91" s="3" t="s">
        <v>216</v>
      </c>
      <c r="E91" s="6">
        <v>20194.81</v>
      </c>
      <c r="G91" s="14">
        <v>0.5145</v>
      </c>
      <c r="I91" s="6">
        <f t="shared" si="5"/>
        <v>10390.229745</v>
      </c>
      <c r="K91" s="5">
        <f t="shared" si="6"/>
        <v>9804.580255</v>
      </c>
      <c r="M91" s="14">
        <v>0.2337</v>
      </c>
      <c r="O91" s="5">
        <f t="shared" si="9"/>
        <v>2291.3304055935</v>
      </c>
      <c r="Q91" s="16">
        <f t="shared" si="7"/>
        <v>7513.2498494065</v>
      </c>
      <c r="S91" s="16">
        <f t="shared" si="8"/>
        <v>20194.81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63754.56</v>
      </c>
      <c r="G93" s="14">
        <v>0.5145</v>
      </c>
      <c r="I93" s="6">
        <f t="shared" si="5"/>
        <v>32801.721119999995</v>
      </c>
      <c r="K93" s="5">
        <f t="shared" si="6"/>
        <v>30952.838880000003</v>
      </c>
      <c r="M93" s="14">
        <v>0.4588</v>
      </c>
      <c r="O93" s="5">
        <f t="shared" si="9"/>
        <v>14201.162478144</v>
      </c>
      <c r="Q93" s="16">
        <f t="shared" si="7"/>
        <v>16751.676401856002</v>
      </c>
      <c r="S93" s="16">
        <f t="shared" si="8"/>
        <v>63754.56</v>
      </c>
    </row>
    <row r="94" spans="1:19" ht="11.25">
      <c r="A94" s="4" t="s">
        <v>89</v>
      </c>
      <c r="C94" s="3" t="s">
        <v>219</v>
      </c>
      <c r="E94" s="6">
        <v>189107.16</v>
      </c>
      <c r="G94" s="14">
        <v>0.5145</v>
      </c>
      <c r="I94" s="6">
        <f t="shared" si="5"/>
        <v>97295.63381999999</v>
      </c>
      <c r="K94" s="5">
        <f t="shared" si="6"/>
        <v>91811.52618000002</v>
      </c>
      <c r="M94" s="14">
        <v>0.4439</v>
      </c>
      <c r="O94" s="5">
        <f t="shared" si="9"/>
        <v>40755.13647130201</v>
      </c>
      <c r="Q94" s="16">
        <f t="shared" si="7"/>
        <v>51056.38970869801</v>
      </c>
      <c r="S94" s="16">
        <f t="shared" si="8"/>
        <v>189107.16</v>
      </c>
    </row>
    <row r="95" spans="1:19" ht="11.25">
      <c r="A95" s="4" t="s">
        <v>90</v>
      </c>
      <c r="C95" s="3" t="s">
        <v>220</v>
      </c>
      <c r="E95" s="6">
        <v>2684</v>
      </c>
      <c r="G95" s="14">
        <v>0.5145</v>
      </c>
      <c r="I95" s="6">
        <f t="shared" si="5"/>
        <v>1380.918</v>
      </c>
      <c r="K95" s="5">
        <f t="shared" si="6"/>
        <v>1303.082</v>
      </c>
      <c r="M95" s="14">
        <v>0.3979</v>
      </c>
      <c r="O95" s="5">
        <f t="shared" si="9"/>
        <v>518.4963278</v>
      </c>
      <c r="Q95" s="16">
        <f t="shared" si="7"/>
        <v>784.5856722000001</v>
      </c>
      <c r="S95" s="16">
        <f t="shared" si="8"/>
        <v>2684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81014.73</v>
      </c>
      <c r="G97" s="14">
        <v>0.5145</v>
      </c>
      <c r="I97" s="6">
        <f t="shared" si="5"/>
        <v>41682.078584999996</v>
      </c>
      <c r="K97" s="5">
        <f t="shared" si="6"/>
        <v>39332.651415</v>
      </c>
      <c r="M97" s="14">
        <v>0.2455</v>
      </c>
      <c r="O97" s="5">
        <f t="shared" si="9"/>
        <v>9656.165922382499</v>
      </c>
      <c r="Q97" s="16">
        <f t="shared" si="7"/>
        <v>29676.485492617503</v>
      </c>
      <c r="S97" s="16">
        <f t="shared" si="8"/>
        <v>81014.73</v>
      </c>
    </row>
    <row r="98" spans="1:19" ht="11.25">
      <c r="A98" s="4" t="s">
        <v>93</v>
      </c>
      <c r="C98" s="3" t="s">
        <v>223</v>
      </c>
      <c r="E98" s="6">
        <v>18888.36</v>
      </c>
      <c r="G98" s="14">
        <v>0.5145</v>
      </c>
      <c r="I98" s="6">
        <f t="shared" si="5"/>
        <v>9718.06122</v>
      </c>
      <c r="K98" s="5">
        <f t="shared" si="6"/>
        <v>9170.298780000001</v>
      </c>
      <c r="M98" s="14">
        <v>0.3853</v>
      </c>
      <c r="O98" s="5">
        <f t="shared" si="9"/>
        <v>3533.316119934</v>
      </c>
      <c r="Q98" s="16">
        <f t="shared" si="7"/>
        <v>5636.982660066001</v>
      </c>
      <c r="S98" s="16">
        <f t="shared" si="8"/>
        <v>18888.36</v>
      </c>
    </row>
    <row r="99" spans="1:19" ht="11.25">
      <c r="A99" s="4" t="s">
        <v>94</v>
      </c>
      <c r="C99" s="3" t="s">
        <v>224</v>
      </c>
      <c r="E99" s="6">
        <v>29640</v>
      </c>
      <c r="G99" s="14">
        <v>0.5145</v>
      </c>
      <c r="I99" s="6">
        <f t="shared" si="5"/>
        <v>15249.779999999999</v>
      </c>
      <c r="K99" s="5">
        <f t="shared" si="6"/>
        <v>14390.220000000001</v>
      </c>
      <c r="M99" s="14">
        <v>0.276</v>
      </c>
      <c r="O99" s="5">
        <f t="shared" si="9"/>
        <v>3971.7007200000007</v>
      </c>
      <c r="Q99" s="16">
        <f t="shared" si="7"/>
        <v>10418.51928</v>
      </c>
      <c r="S99" s="16">
        <f t="shared" si="8"/>
        <v>29640</v>
      </c>
    </row>
    <row r="100" spans="1:19" ht="11.25">
      <c r="A100" s="4" t="s">
        <v>95</v>
      </c>
      <c r="C100" s="3" t="s">
        <v>225</v>
      </c>
      <c r="E100" s="6">
        <v>12770.4</v>
      </c>
      <c r="G100" s="14">
        <v>0.5145</v>
      </c>
      <c r="I100" s="6">
        <f t="shared" si="5"/>
        <v>6570.3708</v>
      </c>
      <c r="K100" s="5">
        <f t="shared" si="6"/>
        <v>6200.0292</v>
      </c>
      <c r="M100" s="14">
        <v>0.3025</v>
      </c>
      <c r="O100" s="5">
        <f t="shared" si="9"/>
        <v>1875.5088329999999</v>
      </c>
      <c r="Q100" s="16">
        <f t="shared" si="7"/>
        <v>4324.520367</v>
      </c>
      <c r="S100" s="16">
        <f t="shared" si="8"/>
        <v>12770.400000000001</v>
      </c>
    </row>
    <row r="101" spans="1:19" ht="11.25">
      <c r="A101" s="4" t="s">
        <v>96</v>
      </c>
      <c r="C101" s="3" t="s">
        <v>226</v>
      </c>
      <c r="E101" s="6">
        <v>10562.01</v>
      </c>
      <c r="G101" s="14">
        <v>0.5145</v>
      </c>
      <c r="I101" s="6">
        <f t="shared" si="5"/>
        <v>5434.1541449999995</v>
      </c>
      <c r="K101" s="5">
        <f t="shared" si="6"/>
        <v>5127.855855000001</v>
      </c>
      <c r="M101" s="14">
        <v>0.2755</v>
      </c>
      <c r="O101" s="5">
        <f t="shared" si="9"/>
        <v>1412.7242880525002</v>
      </c>
      <c r="Q101" s="16">
        <f t="shared" si="7"/>
        <v>3715.1315669475007</v>
      </c>
      <c r="S101" s="16">
        <f t="shared" si="8"/>
        <v>10562.01</v>
      </c>
    </row>
    <row r="102" spans="1:19" ht="11.25">
      <c r="A102" s="4" t="s">
        <v>97</v>
      </c>
      <c r="C102" s="3" t="s">
        <v>227</v>
      </c>
      <c r="E102" s="6">
        <v>10570</v>
      </c>
      <c r="G102" s="14">
        <v>0.5145</v>
      </c>
      <c r="I102" s="6">
        <f t="shared" si="5"/>
        <v>5438.264999999999</v>
      </c>
      <c r="K102" s="5">
        <f t="shared" si="6"/>
        <v>5131.735000000001</v>
      </c>
      <c r="M102" s="14">
        <v>0.2708</v>
      </c>
      <c r="O102" s="5">
        <f t="shared" si="9"/>
        <v>1389.6738380000002</v>
      </c>
      <c r="Q102" s="16">
        <f t="shared" si="7"/>
        <v>3742.0611620000004</v>
      </c>
      <c r="S102" s="16">
        <f t="shared" si="8"/>
        <v>10570</v>
      </c>
    </row>
    <row r="103" spans="1:19" ht="11.25">
      <c r="A103" s="4" t="s">
        <v>98</v>
      </c>
      <c r="C103" s="3" t="s">
        <v>228</v>
      </c>
      <c r="E103" s="6">
        <v>26723.16</v>
      </c>
      <c r="G103" s="14">
        <v>0.5145</v>
      </c>
      <c r="I103" s="6">
        <f t="shared" si="5"/>
        <v>13749.065819999998</v>
      </c>
      <c r="K103" s="5">
        <f t="shared" si="6"/>
        <v>12974.094180000002</v>
      </c>
      <c r="M103" s="14">
        <v>0.3888</v>
      </c>
      <c r="O103" s="5">
        <f t="shared" si="9"/>
        <v>5044.327817184</v>
      </c>
      <c r="Q103" s="16">
        <f t="shared" si="7"/>
        <v>7929.766362816002</v>
      </c>
      <c r="S103" s="16">
        <f t="shared" si="8"/>
        <v>26723.16</v>
      </c>
    </row>
    <row r="104" spans="1:19" ht="11.25">
      <c r="A104" s="4" t="s">
        <v>99</v>
      </c>
      <c r="C104" s="3" t="s">
        <v>229</v>
      </c>
      <c r="E104" s="6">
        <v>61607.42</v>
      </c>
      <c r="G104" s="14">
        <v>0.5145</v>
      </c>
      <c r="I104" s="6">
        <f t="shared" si="5"/>
        <v>31697.017589999996</v>
      </c>
      <c r="K104" s="5">
        <f t="shared" si="6"/>
        <v>29910.402410000002</v>
      </c>
      <c r="M104" s="14">
        <v>0.5309</v>
      </c>
      <c r="O104" s="5">
        <f t="shared" si="9"/>
        <v>15879.432639469003</v>
      </c>
      <c r="Q104" s="16">
        <f t="shared" si="7"/>
        <v>14030.969770530999</v>
      </c>
      <c r="S104" s="16">
        <f t="shared" si="8"/>
        <v>61607.42</v>
      </c>
    </row>
    <row r="105" spans="1:19" ht="11.25">
      <c r="A105" s="4" t="s">
        <v>100</v>
      </c>
      <c r="C105" s="3" t="s">
        <v>230</v>
      </c>
      <c r="E105" s="6">
        <v>46144.8</v>
      </c>
      <c r="G105" s="14">
        <v>0.5145</v>
      </c>
      <c r="I105" s="6">
        <f t="shared" si="5"/>
        <v>23741.4996</v>
      </c>
      <c r="K105" s="5">
        <f t="shared" si="6"/>
        <v>22403.300400000004</v>
      </c>
      <c r="M105" s="14">
        <v>0.255</v>
      </c>
      <c r="O105" s="5">
        <f t="shared" si="9"/>
        <v>5712.841602000001</v>
      </c>
      <c r="Q105" s="16">
        <f t="shared" si="7"/>
        <v>16690.458798000003</v>
      </c>
      <c r="S105" s="16">
        <f t="shared" si="8"/>
        <v>46144.8</v>
      </c>
    </row>
    <row r="106" spans="1:19" ht="11.25">
      <c r="A106" s="4" t="s">
        <v>101</v>
      </c>
      <c r="C106" s="3" t="s">
        <v>231</v>
      </c>
      <c r="E106" s="6">
        <v>33160</v>
      </c>
      <c r="G106" s="14">
        <v>0.5145</v>
      </c>
      <c r="I106" s="6">
        <f t="shared" si="5"/>
        <v>17060.82</v>
      </c>
      <c r="K106" s="5">
        <f t="shared" si="6"/>
        <v>16099.18</v>
      </c>
      <c r="M106" s="14">
        <v>0.2547</v>
      </c>
      <c r="O106" s="5">
        <f t="shared" si="9"/>
        <v>4100.461146</v>
      </c>
      <c r="Q106" s="16">
        <f t="shared" si="7"/>
        <v>11998.718854</v>
      </c>
      <c r="S106" s="16">
        <f t="shared" si="8"/>
        <v>33160</v>
      </c>
    </row>
    <row r="107" spans="1:19" ht="11.25">
      <c r="A107" s="4" t="s">
        <v>102</v>
      </c>
      <c r="C107" s="3" t="s">
        <v>232</v>
      </c>
      <c r="E107" s="6">
        <v>3093.8</v>
      </c>
      <c r="G107" s="14">
        <v>0.5145</v>
      </c>
      <c r="I107" s="6">
        <f t="shared" si="5"/>
        <v>1591.7601</v>
      </c>
      <c r="K107" s="5">
        <f t="shared" si="6"/>
        <v>1502.0399000000002</v>
      </c>
      <c r="M107" s="14">
        <v>0.2329</v>
      </c>
      <c r="O107" s="5">
        <f t="shared" si="9"/>
        <v>349.82509271000004</v>
      </c>
      <c r="Q107" s="16">
        <f t="shared" si="7"/>
        <v>1152.2148072900002</v>
      </c>
      <c r="S107" s="16">
        <f t="shared" si="8"/>
        <v>3093.8</v>
      </c>
    </row>
    <row r="108" spans="1:19" ht="11.25">
      <c r="A108" s="4" t="s">
        <v>103</v>
      </c>
      <c r="C108" s="3" t="s">
        <v>233</v>
      </c>
      <c r="E108" s="6">
        <v>155081.89</v>
      </c>
      <c r="G108" s="14">
        <v>0.5145</v>
      </c>
      <c r="I108" s="6">
        <f t="shared" si="5"/>
        <v>79789.632405</v>
      </c>
      <c r="K108" s="5">
        <f t="shared" si="6"/>
        <v>75292.25759500002</v>
      </c>
      <c r="M108" s="14">
        <v>0.3068</v>
      </c>
      <c r="O108" s="5">
        <f t="shared" si="9"/>
        <v>23099.664630146006</v>
      </c>
      <c r="Q108" s="16">
        <f t="shared" si="7"/>
        <v>52192.59296485401</v>
      </c>
      <c r="S108" s="16">
        <f t="shared" si="8"/>
        <v>155081.89</v>
      </c>
    </row>
    <row r="109" spans="1:19" ht="11.25">
      <c r="A109" s="4" t="s">
        <v>104</v>
      </c>
      <c r="C109" s="3" t="s">
        <v>234</v>
      </c>
      <c r="E109" s="6">
        <v>136045.11</v>
      </c>
      <c r="G109" s="14">
        <v>0.5145</v>
      </c>
      <c r="I109" s="6">
        <f t="shared" si="5"/>
        <v>69995.20909499998</v>
      </c>
      <c r="K109" s="5">
        <f t="shared" si="6"/>
        <v>66049.900905</v>
      </c>
      <c r="M109" s="14">
        <v>0.3715</v>
      </c>
      <c r="O109" s="5">
        <f t="shared" si="9"/>
        <v>24537.5381862075</v>
      </c>
      <c r="Q109" s="16">
        <f t="shared" si="7"/>
        <v>41512.3627187925</v>
      </c>
      <c r="S109" s="16">
        <f t="shared" si="8"/>
        <v>136045.11</v>
      </c>
    </row>
    <row r="110" spans="1:19" ht="11.25">
      <c r="A110" s="4" t="s">
        <v>105</v>
      </c>
      <c r="C110" s="3" t="s">
        <v>235</v>
      </c>
      <c r="E110" s="6">
        <v>55526.48</v>
      </c>
      <c r="G110" s="14">
        <v>0.5145</v>
      </c>
      <c r="I110" s="6">
        <f t="shared" si="5"/>
        <v>28568.37396</v>
      </c>
      <c r="K110" s="5">
        <f t="shared" si="6"/>
        <v>26958.106040000002</v>
      </c>
      <c r="M110" s="14">
        <v>0.4027</v>
      </c>
      <c r="O110" s="5">
        <f t="shared" si="9"/>
        <v>10856.029302308001</v>
      </c>
      <c r="Q110" s="16">
        <f t="shared" si="7"/>
        <v>16102.076737692001</v>
      </c>
      <c r="S110" s="16">
        <f t="shared" si="8"/>
        <v>55526.479999999996</v>
      </c>
    </row>
    <row r="111" spans="1:19" ht="11.25">
      <c r="A111" s="4" t="s">
        <v>106</v>
      </c>
      <c r="C111" s="3" t="s">
        <v>236</v>
      </c>
      <c r="E111" s="6">
        <v>7352.38</v>
      </c>
      <c r="G111" s="14">
        <v>0.5145</v>
      </c>
      <c r="I111" s="6">
        <f t="shared" si="5"/>
        <v>3782.79951</v>
      </c>
      <c r="K111" s="5">
        <f t="shared" si="6"/>
        <v>3569.5804900000003</v>
      </c>
      <c r="M111" s="14">
        <v>0.2496</v>
      </c>
      <c r="O111" s="5">
        <f t="shared" si="9"/>
        <v>890.967290304</v>
      </c>
      <c r="Q111" s="16">
        <f t="shared" si="7"/>
        <v>2678.6131996960003</v>
      </c>
      <c r="S111" s="16">
        <f t="shared" si="8"/>
        <v>7352.38</v>
      </c>
    </row>
    <row r="112" spans="1:19" ht="11.25">
      <c r="A112" s="4" t="s">
        <v>107</v>
      </c>
      <c r="C112" s="3" t="s">
        <v>237</v>
      </c>
      <c r="E112" s="6">
        <v>10596.73</v>
      </c>
      <c r="G112" s="14">
        <v>0.5145</v>
      </c>
      <c r="I112" s="6">
        <f t="shared" si="5"/>
        <v>5452.017585</v>
      </c>
      <c r="K112" s="5">
        <f t="shared" si="6"/>
        <v>5144.712415</v>
      </c>
      <c r="M112" s="14">
        <v>0.2223</v>
      </c>
      <c r="O112" s="5">
        <f t="shared" si="9"/>
        <v>1143.6695698545</v>
      </c>
      <c r="Q112" s="16">
        <f t="shared" si="7"/>
        <v>4001.0428451455</v>
      </c>
      <c r="S112" s="16">
        <f t="shared" si="8"/>
        <v>10596.73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0.5145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40288.74</v>
      </c>
      <c r="G114" s="14">
        <v>0.5145</v>
      </c>
      <c r="I114" s="6">
        <f t="shared" si="5"/>
        <v>20728.556729999997</v>
      </c>
      <c r="K114" s="5">
        <f t="shared" si="6"/>
        <v>19560.18327</v>
      </c>
      <c r="M114" s="14">
        <v>0.3441</v>
      </c>
      <c r="O114" s="5">
        <f t="shared" si="9"/>
        <v>6730.659063207001</v>
      </c>
      <c r="Q114" s="16">
        <f t="shared" si="7"/>
        <v>12829.524206793001</v>
      </c>
      <c r="S114" s="16">
        <f t="shared" si="8"/>
        <v>40288.74</v>
      </c>
    </row>
    <row r="115" spans="1:19" ht="11.25">
      <c r="A115" s="4" t="s">
        <v>111</v>
      </c>
      <c r="C115" s="3" t="s">
        <v>240</v>
      </c>
      <c r="E115" s="6">
        <v>1952</v>
      </c>
      <c r="G115" s="14">
        <v>0.5145</v>
      </c>
      <c r="I115" s="6">
        <f t="shared" si="5"/>
        <v>1004.3039999999999</v>
      </c>
      <c r="K115" s="5">
        <f t="shared" si="6"/>
        <v>947.6960000000001</v>
      </c>
      <c r="M115" s="14">
        <v>0.3146</v>
      </c>
      <c r="O115" s="5">
        <f t="shared" si="9"/>
        <v>298.14516160000005</v>
      </c>
      <c r="Q115" s="16">
        <f t="shared" si="7"/>
        <v>649.5508384000001</v>
      </c>
      <c r="S115" s="16">
        <f t="shared" si="8"/>
        <v>1952</v>
      </c>
    </row>
    <row r="116" spans="1:19" ht="11.25">
      <c r="A116" s="4" t="s">
        <v>109</v>
      </c>
      <c r="C116" s="3" t="s">
        <v>241</v>
      </c>
      <c r="E116" s="6">
        <v>49287.4</v>
      </c>
      <c r="G116" s="14">
        <v>0.5145</v>
      </c>
      <c r="I116" s="6">
        <f t="shared" si="5"/>
        <v>25358.367299999998</v>
      </c>
      <c r="K116" s="5">
        <f t="shared" si="6"/>
        <v>23929.032700000003</v>
      </c>
      <c r="M116" s="14">
        <v>0.3223</v>
      </c>
      <c r="O116" s="5">
        <f t="shared" si="9"/>
        <v>7712.327239210001</v>
      </c>
      <c r="Q116" s="16">
        <f t="shared" si="7"/>
        <v>16216.705460790003</v>
      </c>
      <c r="S116" s="16">
        <f t="shared" si="8"/>
        <v>49287.40000000001</v>
      </c>
    </row>
    <row r="117" spans="1:19" ht="11.25">
      <c r="A117" s="4" t="s">
        <v>112</v>
      </c>
      <c r="C117" s="3" t="s">
        <v>242</v>
      </c>
      <c r="E117" s="6">
        <v>35467.16</v>
      </c>
      <c r="G117" s="14">
        <v>0.5145</v>
      </c>
      <c r="I117" s="6">
        <f t="shared" si="5"/>
        <v>18247.85382</v>
      </c>
      <c r="K117" s="5">
        <f t="shared" si="6"/>
        <v>17219.306180000003</v>
      </c>
      <c r="M117" s="14">
        <v>0.3808</v>
      </c>
      <c r="O117" s="5">
        <f t="shared" si="9"/>
        <v>6557.111793344002</v>
      </c>
      <c r="Q117" s="16">
        <f t="shared" si="7"/>
        <v>10662.194386656001</v>
      </c>
      <c r="S117" s="16">
        <f t="shared" si="8"/>
        <v>35467.16</v>
      </c>
    </row>
    <row r="118" spans="1:19" ht="11.25">
      <c r="A118" s="4" t="s">
        <v>113</v>
      </c>
      <c r="C118" s="3" t="s">
        <v>243</v>
      </c>
      <c r="E118" s="6">
        <v>4935</v>
      </c>
      <c r="G118" s="14">
        <v>0.5145</v>
      </c>
      <c r="I118" s="6">
        <f t="shared" si="5"/>
        <v>2539.0575</v>
      </c>
      <c r="K118" s="5">
        <f t="shared" si="6"/>
        <v>2395.9425</v>
      </c>
      <c r="M118" s="14">
        <v>0.2667</v>
      </c>
      <c r="O118" s="5">
        <f t="shared" si="9"/>
        <v>638.99786475</v>
      </c>
      <c r="Q118" s="16">
        <f t="shared" si="7"/>
        <v>1756.9446352500001</v>
      </c>
      <c r="S118" s="16">
        <f t="shared" si="8"/>
        <v>4935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68088.25</v>
      </c>
      <c r="G120" s="14">
        <v>0.5145</v>
      </c>
      <c r="I120" s="6">
        <f t="shared" si="5"/>
        <v>35031.404624999996</v>
      </c>
      <c r="K120" s="5">
        <f t="shared" si="6"/>
        <v>33056.845375000004</v>
      </c>
      <c r="M120" s="14">
        <v>0.2736</v>
      </c>
      <c r="O120" s="5">
        <f t="shared" si="9"/>
        <v>9044.352894600002</v>
      </c>
      <c r="Q120" s="16">
        <f t="shared" si="7"/>
        <v>24012.492480400004</v>
      </c>
      <c r="S120" s="16">
        <f t="shared" si="8"/>
        <v>68088.25</v>
      </c>
    </row>
    <row r="121" spans="1:19" ht="11.25">
      <c r="A121" s="4" t="s">
        <v>116</v>
      </c>
      <c r="C121" s="3" t="s">
        <v>246</v>
      </c>
      <c r="E121" s="6">
        <v>10568.78</v>
      </c>
      <c r="G121" s="14">
        <v>0.5145</v>
      </c>
      <c r="I121" s="6">
        <f t="shared" si="5"/>
        <v>5437.63731</v>
      </c>
      <c r="K121" s="5">
        <f t="shared" si="6"/>
        <v>5131.142690000001</v>
      </c>
      <c r="M121" s="14">
        <v>0.4168</v>
      </c>
      <c r="O121" s="5">
        <f t="shared" si="9"/>
        <v>2138.660273192</v>
      </c>
      <c r="Q121" s="16">
        <f t="shared" si="7"/>
        <v>2992.4824168080004</v>
      </c>
      <c r="S121" s="16">
        <f t="shared" si="8"/>
        <v>10568.78</v>
      </c>
    </row>
    <row r="122" spans="1:19" ht="11.25">
      <c r="A122" s="4" t="s">
        <v>117</v>
      </c>
      <c r="C122" s="3" t="s">
        <v>247</v>
      </c>
      <c r="E122" s="6">
        <v>5115</v>
      </c>
      <c r="G122" s="14">
        <v>0.5145</v>
      </c>
      <c r="I122" s="6">
        <f t="shared" si="5"/>
        <v>2631.6674999999996</v>
      </c>
      <c r="K122" s="5">
        <f t="shared" si="6"/>
        <v>2483.3325000000004</v>
      </c>
      <c r="M122" s="14">
        <v>0.4273</v>
      </c>
      <c r="O122" s="5">
        <f t="shared" si="9"/>
        <v>1061.1279772500002</v>
      </c>
      <c r="Q122" s="16">
        <f t="shared" si="7"/>
        <v>1422.2045227500003</v>
      </c>
      <c r="S122" s="16">
        <f t="shared" si="8"/>
        <v>5115</v>
      </c>
    </row>
    <row r="123" spans="1:19" ht="11.25">
      <c r="A123" s="4" t="s">
        <v>118</v>
      </c>
      <c r="C123" s="3" t="s">
        <v>248</v>
      </c>
      <c r="E123" s="6">
        <v>19291.16</v>
      </c>
      <c r="G123" s="14">
        <v>0.5145</v>
      </c>
      <c r="I123" s="6">
        <f t="shared" si="5"/>
        <v>9925.301819999999</v>
      </c>
      <c r="K123" s="5">
        <f t="shared" si="6"/>
        <v>9365.858180000001</v>
      </c>
      <c r="M123" s="14">
        <v>0.3321</v>
      </c>
      <c r="O123" s="5">
        <f t="shared" si="9"/>
        <v>3110.4015015780005</v>
      </c>
      <c r="Q123" s="16">
        <f t="shared" si="7"/>
        <v>6255.456678422001</v>
      </c>
      <c r="S123" s="16">
        <f t="shared" si="8"/>
        <v>19291.16</v>
      </c>
    </row>
    <row r="124" spans="1:19" ht="11.25">
      <c r="A124" s="4" t="s">
        <v>119</v>
      </c>
      <c r="C124" s="3" t="s">
        <v>249</v>
      </c>
      <c r="E124" s="6">
        <v>260472.84</v>
      </c>
      <c r="G124" s="14">
        <v>0.5145</v>
      </c>
      <c r="I124" s="6">
        <f t="shared" si="5"/>
        <v>134013.27618</v>
      </c>
      <c r="K124" s="5">
        <f t="shared" si="6"/>
        <v>126459.56382000001</v>
      </c>
      <c r="M124" s="14">
        <v>0.2773</v>
      </c>
      <c r="O124" s="5">
        <f t="shared" si="9"/>
        <v>35067.237047286</v>
      </c>
      <c r="Q124" s="16">
        <f t="shared" si="7"/>
        <v>91392.326772714</v>
      </c>
      <c r="S124" s="16">
        <f t="shared" si="8"/>
        <v>260472.84</v>
      </c>
    </row>
    <row r="125" spans="1:19" ht="11.25">
      <c r="A125" s="4" t="s">
        <v>120</v>
      </c>
      <c r="C125" s="3" t="s">
        <v>250</v>
      </c>
      <c r="E125" s="6">
        <v>396189.35</v>
      </c>
      <c r="G125" s="14">
        <v>0.5145</v>
      </c>
      <c r="I125" s="6">
        <f t="shared" si="5"/>
        <v>203839.42057499997</v>
      </c>
      <c r="K125" s="5">
        <f t="shared" si="6"/>
        <v>192349.929425</v>
      </c>
      <c r="M125" s="14">
        <v>0.2455</v>
      </c>
      <c r="O125" s="5">
        <f t="shared" si="9"/>
        <v>47221.9076738375</v>
      </c>
      <c r="Q125" s="16">
        <f t="shared" si="7"/>
        <v>145128.0217511625</v>
      </c>
      <c r="S125" s="16">
        <f t="shared" si="8"/>
        <v>396189.35</v>
      </c>
    </row>
    <row r="126" spans="1:19" ht="11.25">
      <c r="A126" s="4" t="s">
        <v>121</v>
      </c>
      <c r="C126" s="3" t="s">
        <v>251</v>
      </c>
      <c r="E126" s="6">
        <v>1395</v>
      </c>
      <c r="G126" s="14">
        <v>0.5145</v>
      </c>
      <c r="I126" s="6">
        <f t="shared" si="5"/>
        <v>717.7275</v>
      </c>
      <c r="K126" s="5">
        <f t="shared" si="6"/>
        <v>677.2725</v>
      </c>
      <c r="M126" s="14">
        <v>0.3254</v>
      </c>
      <c r="O126" s="5">
        <f t="shared" si="9"/>
        <v>220.38447150000002</v>
      </c>
      <c r="Q126" s="16">
        <f t="shared" si="7"/>
        <v>456.8880285</v>
      </c>
      <c r="S126" s="16">
        <f t="shared" si="8"/>
        <v>1395</v>
      </c>
    </row>
    <row r="127" spans="1:19" ht="11.25">
      <c r="A127" s="4" t="s">
        <v>122</v>
      </c>
      <c r="C127" s="3" t="s">
        <v>252</v>
      </c>
      <c r="E127" s="6">
        <v>123056.88</v>
      </c>
      <c r="G127" s="14">
        <v>0.5145</v>
      </c>
      <c r="I127" s="6">
        <f t="shared" si="5"/>
        <v>63312.76476</v>
      </c>
      <c r="K127" s="5">
        <f t="shared" si="6"/>
        <v>59744.11524000001</v>
      </c>
      <c r="M127" s="14">
        <v>0.3535</v>
      </c>
      <c r="O127" s="5">
        <f t="shared" si="9"/>
        <v>21119.544737340002</v>
      </c>
      <c r="Q127" s="16">
        <f t="shared" si="7"/>
        <v>38624.570502660004</v>
      </c>
      <c r="S127" s="16">
        <f t="shared" si="8"/>
        <v>123056.88</v>
      </c>
    </row>
    <row r="128" spans="1:19" ht="11.25">
      <c r="A128" s="4" t="s">
        <v>123</v>
      </c>
      <c r="C128" s="3" t="s">
        <v>253</v>
      </c>
      <c r="E128" s="6">
        <v>4268.22</v>
      </c>
      <c r="G128" s="14">
        <v>0.5145</v>
      </c>
      <c r="I128" s="6">
        <f t="shared" si="5"/>
        <v>2195.99919</v>
      </c>
      <c r="K128" s="5">
        <f t="shared" si="6"/>
        <v>2072.2208100000003</v>
      </c>
      <c r="M128" s="14">
        <v>0.2787</v>
      </c>
      <c r="O128" s="5">
        <f t="shared" si="9"/>
        <v>577.5279397470001</v>
      </c>
      <c r="Q128" s="16">
        <f t="shared" si="7"/>
        <v>1494.6928702530001</v>
      </c>
      <c r="S128" s="16">
        <f t="shared" si="8"/>
        <v>4268.22</v>
      </c>
    </row>
    <row r="129" spans="1:19" ht="11.25">
      <c r="A129" s="4" t="s">
        <v>124</v>
      </c>
      <c r="C129" s="3" t="s">
        <v>254</v>
      </c>
      <c r="E129" s="6">
        <v>55568.48</v>
      </c>
      <c r="G129" s="14">
        <v>0.5145</v>
      </c>
      <c r="I129" s="6">
        <f t="shared" si="5"/>
        <v>28589.982959999998</v>
      </c>
      <c r="K129" s="5">
        <f t="shared" si="6"/>
        <v>26978.497040000006</v>
      </c>
      <c r="M129" s="14">
        <v>0.2605</v>
      </c>
      <c r="O129" s="5">
        <f t="shared" si="9"/>
        <v>7027.898478920002</v>
      </c>
      <c r="Q129" s="16">
        <f t="shared" si="7"/>
        <v>19950.598561080005</v>
      </c>
      <c r="S129" s="16">
        <f t="shared" si="8"/>
        <v>55568.48</v>
      </c>
    </row>
    <row r="130" spans="1:19" ht="11.25">
      <c r="A130" s="4" t="s">
        <v>125</v>
      </c>
      <c r="C130" s="3" t="s">
        <v>255</v>
      </c>
      <c r="E130" s="6">
        <v>9636.73</v>
      </c>
      <c r="G130" s="14">
        <v>0.5145</v>
      </c>
      <c r="I130" s="6">
        <f t="shared" si="5"/>
        <v>4958.0975849999995</v>
      </c>
      <c r="K130" s="5">
        <f t="shared" si="6"/>
        <v>4678.632415</v>
      </c>
      <c r="M130" s="14">
        <v>0.2035</v>
      </c>
      <c r="O130" s="5">
        <f t="shared" si="9"/>
        <v>952.1016964524999</v>
      </c>
      <c r="Q130" s="16">
        <f t="shared" si="7"/>
        <v>3726.5307185475003</v>
      </c>
      <c r="S130" s="16">
        <f t="shared" si="8"/>
        <v>9636.73</v>
      </c>
    </row>
    <row r="131" spans="1:19" ht="11.25">
      <c r="A131" s="4" t="s">
        <v>126</v>
      </c>
      <c r="C131" s="3" t="s">
        <v>256</v>
      </c>
      <c r="E131" s="6">
        <v>274246.24</v>
      </c>
      <c r="G131" s="14">
        <v>0.5145</v>
      </c>
      <c r="I131" s="6">
        <f t="shared" si="5"/>
        <v>141099.69048</v>
      </c>
      <c r="K131" s="5">
        <f t="shared" si="6"/>
        <v>133146.54952</v>
      </c>
      <c r="M131" s="14">
        <v>0.3691</v>
      </c>
      <c r="O131" s="5">
        <f t="shared" si="9"/>
        <v>49144.391427832</v>
      </c>
      <c r="Q131" s="16">
        <f>K131-O131</f>
        <v>84002.158092168</v>
      </c>
      <c r="S131" s="16">
        <f t="shared" si="8"/>
        <v>274246.24</v>
      </c>
    </row>
    <row r="132" spans="1:19" ht="11.25">
      <c r="A132" s="4" t="s">
        <v>127</v>
      </c>
      <c r="C132" s="3" t="s">
        <v>257</v>
      </c>
      <c r="E132" s="6">
        <v>279475.38</v>
      </c>
      <c r="G132" s="14">
        <v>0.5145</v>
      </c>
      <c r="I132" s="6">
        <f t="shared" si="5"/>
        <v>143790.08301</v>
      </c>
      <c r="K132" s="5">
        <f t="shared" si="6"/>
        <v>135685.29699</v>
      </c>
      <c r="M132" s="14">
        <v>0.3072</v>
      </c>
      <c r="O132" s="5">
        <f t="shared" si="9"/>
        <v>41682.523235328</v>
      </c>
      <c r="Q132" s="16">
        <f t="shared" si="7"/>
        <v>94002.773754672</v>
      </c>
      <c r="S132" s="16">
        <f t="shared" si="8"/>
        <v>279475.38</v>
      </c>
    </row>
    <row r="133" spans="1:19" ht="11.25">
      <c r="A133" s="4" t="s">
        <v>128</v>
      </c>
      <c r="C133" s="3" t="s">
        <v>258</v>
      </c>
      <c r="E133" s="6">
        <v>17723.01</v>
      </c>
      <c r="G133" s="14">
        <v>0.5145</v>
      </c>
      <c r="I133" s="6">
        <f t="shared" si="5"/>
        <v>9118.488644999998</v>
      </c>
      <c r="K133" s="5">
        <f t="shared" si="6"/>
        <v>8604.521355</v>
      </c>
      <c r="M133" s="14">
        <v>0.3513</v>
      </c>
      <c r="O133" s="5">
        <f t="shared" si="9"/>
        <v>3022.7683520115</v>
      </c>
      <c r="Q133" s="16">
        <f t="shared" si="7"/>
        <v>5581.7530029885</v>
      </c>
      <c r="S133" s="16">
        <f t="shared" si="8"/>
        <v>17723.01</v>
      </c>
    </row>
    <row r="134" spans="1:19" ht="11.25">
      <c r="A134" s="4" t="s">
        <v>129</v>
      </c>
      <c r="C134" s="3" t="s">
        <v>259</v>
      </c>
      <c r="E134" s="6">
        <v>2762.51</v>
      </c>
      <c r="G134" s="14">
        <v>0.5145</v>
      </c>
      <c r="I134" s="6">
        <f t="shared" si="5"/>
        <v>1421.311395</v>
      </c>
      <c r="K134" s="5">
        <f t="shared" si="6"/>
        <v>1341.1986050000003</v>
      </c>
      <c r="M134" s="14">
        <v>0.2699</v>
      </c>
      <c r="O134" s="5">
        <f t="shared" si="9"/>
        <v>361.9895034895</v>
      </c>
      <c r="Q134" s="16">
        <f t="shared" si="7"/>
        <v>979.2091015105002</v>
      </c>
      <c r="S134" s="16">
        <f t="shared" si="8"/>
        <v>2762.51</v>
      </c>
    </row>
    <row r="135" spans="1:19" ht="11.25">
      <c r="A135" s="4" t="s">
        <v>130</v>
      </c>
      <c r="C135" s="3" t="s">
        <v>260</v>
      </c>
      <c r="E135" s="6">
        <v>24678.32</v>
      </c>
      <c r="G135" s="14">
        <v>0.5145</v>
      </c>
      <c r="I135" s="6">
        <f t="shared" si="5"/>
        <v>12696.99564</v>
      </c>
      <c r="K135" s="5">
        <f t="shared" si="6"/>
        <v>11981.32436</v>
      </c>
      <c r="M135" s="14">
        <v>0.2432</v>
      </c>
      <c r="O135" s="5">
        <f t="shared" si="9"/>
        <v>2913.8580843520003</v>
      </c>
      <c r="Q135" s="16">
        <f t="shared" si="7"/>
        <v>9067.466275648</v>
      </c>
      <c r="S135" s="16">
        <f t="shared" si="8"/>
        <v>24678.32</v>
      </c>
    </row>
    <row r="136" spans="1:19" ht="11.25">
      <c r="A136" s="4" t="s">
        <v>131</v>
      </c>
      <c r="C136" s="3" t="s">
        <v>261</v>
      </c>
      <c r="E136" s="6">
        <v>349540.27</v>
      </c>
      <c r="G136" s="14">
        <v>0.5145</v>
      </c>
      <c r="I136" s="6">
        <f>E136*G136</f>
        <v>179838.468915</v>
      </c>
      <c r="K136" s="5">
        <f>E136-I136</f>
        <v>169701.801085</v>
      </c>
      <c r="M136" s="14">
        <v>0.3569</v>
      </c>
      <c r="O136" s="5">
        <f>K136*M136</f>
        <v>60566.5728072365</v>
      </c>
      <c r="Q136" s="16">
        <f>K136-O136</f>
        <v>109135.22827776351</v>
      </c>
      <c r="S136" s="16">
        <f>I136+O136+Q136</f>
        <v>349540.27</v>
      </c>
    </row>
    <row r="137" spans="1:19" ht="11.25">
      <c r="A137" s="4" t="s">
        <v>132</v>
      </c>
      <c r="C137" s="3" t="s">
        <v>262</v>
      </c>
      <c r="E137" s="6">
        <v>71320.72</v>
      </c>
      <c r="G137" s="14">
        <v>0.5145</v>
      </c>
      <c r="I137" s="6">
        <f>E137*G137</f>
        <v>36694.51044</v>
      </c>
      <c r="K137" s="5">
        <f>E137-I137</f>
        <v>34626.20956</v>
      </c>
      <c r="M137" s="14">
        <v>0.3843</v>
      </c>
      <c r="O137" s="5">
        <f>K137*M137</f>
        <v>13306.852333908</v>
      </c>
      <c r="Q137" s="16">
        <f>K137-O137</f>
        <v>21319.357226092005</v>
      </c>
      <c r="S137" s="16">
        <f>I137+O137+Q137</f>
        <v>71320.72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56865.99</v>
      </c>
      <c r="G139" s="14">
        <v>0.5145</v>
      </c>
      <c r="I139" s="6">
        <f>E139*G139</f>
        <v>29257.551854999998</v>
      </c>
      <c r="K139" s="5">
        <f>E139-I139</f>
        <v>27608.438145</v>
      </c>
      <c r="M139" s="14">
        <v>0.4587</v>
      </c>
      <c r="O139" s="5">
        <f>K139*M139</f>
        <v>12663.990577111499</v>
      </c>
      <c r="Q139" s="16">
        <f>K139-O139</f>
        <v>14944.447567888501</v>
      </c>
      <c r="S139" s="16">
        <f>I139+O139+Q139</f>
        <v>56865.99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5576863.21</v>
      </c>
      <c r="G143" s="6"/>
      <c r="I143" s="6">
        <f>SUM(I9:I142)</f>
        <v>2869296.121545001</v>
      </c>
      <c r="K143" s="5">
        <f>SUM(K9:K142)</f>
        <v>2707567.0884549995</v>
      </c>
      <c r="O143" s="5">
        <f>SUM(O9:O142)</f>
        <v>924714.0555166291</v>
      </c>
      <c r="Q143" s="16">
        <f>SUM(Q9:Q142)</f>
        <v>1782853.0329383702</v>
      </c>
      <c r="S143" s="16">
        <f>SUM(S9:S142)</f>
        <v>5576863.21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J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20.7109375" style="3" customWidth="1"/>
    <col min="4" max="4" width="1.28515625" style="3" customWidth="1"/>
    <col min="5" max="5" width="14.421875" style="1" customWidth="1"/>
    <col min="6" max="6" width="1.28515625" style="3" customWidth="1"/>
    <col min="7" max="7" width="9.421875" style="5" customWidth="1"/>
    <col min="8" max="8" width="1.28515625" style="3" customWidth="1"/>
    <col min="9" max="9" width="12.8515625" style="6" customWidth="1"/>
    <col min="10" max="10" width="1.28515625" style="3" customWidth="1"/>
    <col min="11" max="11" width="12.57421875" style="5" customWidth="1"/>
    <col min="12" max="12" width="1.28515625" style="3" customWidth="1"/>
    <col min="13" max="13" width="8.8515625" style="6" customWidth="1"/>
    <col min="14" max="14" width="1.28515625" style="3" customWidth="1"/>
    <col min="15" max="15" width="12.00390625" style="5" customWidth="1"/>
    <col min="16" max="16" width="1.28515625" style="3" customWidth="1"/>
    <col min="17" max="17" width="13.140625" style="3" customWidth="1"/>
    <col min="18" max="18" width="1.28515625" style="3" customWidth="1"/>
    <col min="19" max="19" width="14.5742187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286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0.4815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38963.61</v>
      </c>
      <c r="G9" s="14">
        <v>0.5185</v>
      </c>
      <c r="I9" s="6">
        <f>E9*G9</f>
        <v>20202.631784999998</v>
      </c>
      <c r="K9" s="5">
        <f>E9-I9</f>
        <v>18760.978215000003</v>
      </c>
      <c r="M9" s="14">
        <v>0.2332</v>
      </c>
      <c r="O9" s="5">
        <f>K9*M9</f>
        <v>4375.060119738</v>
      </c>
      <c r="Q9" s="16">
        <f>K9-O9</f>
        <v>14385.918095262003</v>
      </c>
      <c r="S9" s="16">
        <f>I9+O9+Q9</f>
        <v>38963.61</v>
      </c>
    </row>
    <row r="10" spans="1:19" ht="11.25">
      <c r="A10" s="4" t="s">
        <v>5</v>
      </c>
      <c r="C10" s="3" t="s">
        <v>135</v>
      </c>
      <c r="E10" s="6">
        <v>43760.94</v>
      </c>
      <c r="G10" s="14">
        <v>0.5185</v>
      </c>
      <c r="I10" s="6">
        <f aca="true" t="shared" si="0" ref="I10:I73">E10*G10</f>
        <v>22690.04739</v>
      </c>
      <c r="K10" s="5">
        <f aca="true" t="shared" si="1" ref="K10:K73">E10-I10</f>
        <v>21070.892610000003</v>
      </c>
      <c r="M10" s="14">
        <v>0.4474</v>
      </c>
      <c r="O10" s="5">
        <f>K10*M10</f>
        <v>9427.117353714002</v>
      </c>
      <c r="Q10" s="16">
        <f aca="true" t="shared" si="2" ref="Q10:Q73">K10-O10</f>
        <v>11643.775256286</v>
      </c>
      <c r="S10" s="16">
        <f aca="true" t="shared" si="3" ref="S10:S73">I10+O10+Q10</f>
        <v>43760.94</v>
      </c>
    </row>
    <row r="11" spans="1:19" ht="11.25">
      <c r="A11" s="4" t="s">
        <v>6</v>
      </c>
      <c r="C11" s="3" t="s">
        <v>136</v>
      </c>
      <c r="E11" s="6">
        <v>20281.54</v>
      </c>
      <c r="G11" s="14">
        <v>0.5185</v>
      </c>
      <c r="I11" s="6">
        <f t="shared" si="0"/>
        <v>10515.97849</v>
      </c>
      <c r="K11" s="5">
        <f t="shared" si="1"/>
        <v>9765.561510000001</v>
      </c>
      <c r="M11" s="14">
        <v>0.1924</v>
      </c>
      <c r="O11" s="5">
        <f aca="true" t="shared" si="4" ref="O11:O73">K11*M11</f>
        <v>1878.894034524</v>
      </c>
      <c r="Q11" s="16">
        <f t="shared" si="2"/>
        <v>7886.6674754760015</v>
      </c>
      <c r="S11" s="16">
        <f t="shared" si="3"/>
        <v>20281.54</v>
      </c>
    </row>
    <row r="12" spans="1:19" ht="11.25">
      <c r="A12" s="4" t="s">
        <v>7</v>
      </c>
      <c r="C12" s="3" t="s">
        <v>137</v>
      </c>
      <c r="E12" s="6">
        <v>0</v>
      </c>
      <c r="G12" s="14">
        <v>0.5185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13474</v>
      </c>
      <c r="G13" s="14">
        <v>0.5185</v>
      </c>
      <c r="I13" s="6">
        <f t="shared" si="0"/>
        <v>6986.268999999999</v>
      </c>
      <c r="K13" s="5">
        <f t="shared" si="1"/>
        <v>6487.731000000001</v>
      </c>
      <c r="M13" s="14">
        <v>0.2722</v>
      </c>
      <c r="O13" s="5">
        <f t="shared" si="4"/>
        <v>1765.9603782000002</v>
      </c>
      <c r="Q13" s="16">
        <f t="shared" si="2"/>
        <v>4721.7706218</v>
      </c>
      <c r="S13" s="16">
        <f t="shared" si="3"/>
        <v>13474</v>
      </c>
    </row>
    <row r="14" spans="1:19" ht="11.25">
      <c r="A14" s="4" t="s">
        <v>9</v>
      </c>
      <c r="C14" s="3" t="s">
        <v>139</v>
      </c>
      <c r="E14" s="6">
        <v>8578.01</v>
      </c>
      <c r="G14" s="14">
        <v>0.5185</v>
      </c>
      <c r="I14" s="6">
        <f t="shared" si="0"/>
        <v>4447.698185</v>
      </c>
      <c r="K14" s="5">
        <f t="shared" si="1"/>
        <v>4130.311815</v>
      </c>
      <c r="M14" s="14">
        <v>0.2639</v>
      </c>
      <c r="O14" s="5">
        <f t="shared" si="4"/>
        <v>1089.9892879785002</v>
      </c>
      <c r="Q14" s="16">
        <f t="shared" si="2"/>
        <v>3040.3225270215</v>
      </c>
      <c r="S14" s="16">
        <f t="shared" si="3"/>
        <v>8578.01</v>
      </c>
    </row>
    <row r="15" spans="1:19" ht="11.25">
      <c r="A15" s="4" t="s">
        <v>10</v>
      </c>
      <c r="C15" s="3" t="s">
        <v>140</v>
      </c>
      <c r="E15" s="6">
        <v>45465.67</v>
      </c>
      <c r="G15" s="14">
        <v>0.5185</v>
      </c>
      <c r="I15" s="6">
        <f t="shared" si="0"/>
        <v>23573.949894999998</v>
      </c>
      <c r="K15" s="5">
        <f t="shared" si="1"/>
        <v>21891.720105</v>
      </c>
      <c r="M15" s="14">
        <v>0.4602</v>
      </c>
      <c r="O15" s="5">
        <f t="shared" si="4"/>
        <v>10074.569592321</v>
      </c>
      <c r="Q15" s="16">
        <f t="shared" si="2"/>
        <v>11817.150512679</v>
      </c>
      <c r="S15" s="16">
        <f t="shared" si="3"/>
        <v>45465.67</v>
      </c>
    </row>
    <row r="16" spans="1:19" ht="11.25">
      <c r="A16" s="4" t="s">
        <v>11</v>
      </c>
      <c r="C16" s="3" t="s">
        <v>141</v>
      </c>
      <c r="E16" s="6">
        <v>19161.41</v>
      </c>
      <c r="G16" s="14">
        <v>0.5185</v>
      </c>
      <c r="I16" s="6">
        <f t="shared" si="0"/>
        <v>9935.191084999999</v>
      </c>
      <c r="K16" s="5">
        <f t="shared" si="1"/>
        <v>9226.218915000001</v>
      </c>
      <c r="M16" s="14">
        <v>0.3302</v>
      </c>
      <c r="O16" s="5">
        <f t="shared" si="4"/>
        <v>3046.4974857330003</v>
      </c>
      <c r="Q16" s="16">
        <f t="shared" si="2"/>
        <v>6179.721429267001</v>
      </c>
      <c r="S16" s="16">
        <f t="shared" si="3"/>
        <v>19161.41</v>
      </c>
    </row>
    <row r="17" spans="1:19" ht="11.25">
      <c r="A17" s="4" t="s">
        <v>12</v>
      </c>
      <c r="C17" s="3" t="s">
        <v>142</v>
      </c>
      <c r="E17" s="6">
        <v>861</v>
      </c>
      <c r="G17" s="14">
        <v>0.5185</v>
      </c>
      <c r="I17" s="6">
        <f t="shared" si="0"/>
        <v>446.4285</v>
      </c>
      <c r="K17" s="5">
        <f t="shared" si="1"/>
        <v>414.5715</v>
      </c>
      <c r="M17" s="14">
        <v>0.4278</v>
      </c>
      <c r="O17" s="5">
        <f t="shared" si="4"/>
        <v>177.35368770000002</v>
      </c>
      <c r="Q17" s="16">
        <f t="shared" si="2"/>
        <v>237.2178123</v>
      </c>
      <c r="S17" s="16">
        <f t="shared" si="3"/>
        <v>861</v>
      </c>
    </row>
    <row r="18" spans="1:19" ht="11.25">
      <c r="A18" s="4" t="s">
        <v>13</v>
      </c>
      <c r="C18" s="3" t="s">
        <v>143</v>
      </c>
      <c r="E18" s="6">
        <v>71825.55</v>
      </c>
      <c r="G18" s="14">
        <v>0.5185</v>
      </c>
      <c r="I18" s="6">
        <f t="shared" si="0"/>
        <v>37241.547675</v>
      </c>
      <c r="K18" s="5">
        <f t="shared" si="1"/>
        <v>34584.002325</v>
      </c>
      <c r="M18" s="14">
        <v>0.336</v>
      </c>
      <c r="O18" s="5">
        <f t="shared" si="4"/>
        <v>11620.2247812</v>
      </c>
      <c r="Q18" s="16">
        <f t="shared" si="2"/>
        <v>22963.777543800003</v>
      </c>
      <c r="S18" s="16">
        <f t="shared" si="3"/>
        <v>71825.55</v>
      </c>
    </row>
    <row r="19" spans="1:19" ht="11.25">
      <c r="A19" s="4" t="s">
        <v>14</v>
      </c>
      <c r="C19" s="3" t="s">
        <v>144</v>
      </c>
      <c r="E19" s="6">
        <v>3659.06</v>
      </c>
      <c r="G19" s="14">
        <v>0.5185</v>
      </c>
      <c r="I19" s="6">
        <f t="shared" si="0"/>
        <v>1897.2226099999998</v>
      </c>
      <c r="K19" s="5">
        <f t="shared" si="1"/>
        <v>1761.8373900000001</v>
      </c>
      <c r="M19" s="14">
        <v>0.2109</v>
      </c>
      <c r="O19" s="5">
        <f t="shared" si="4"/>
        <v>371.57150555100003</v>
      </c>
      <c r="Q19" s="16">
        <f t="shared" si="2"/>
        <v>1390.2658844490002</v>
      </c>
      <c r="S19" s="16">
        <f t="shared" si="3"/>
        <v>3659.06</v>
      </c>
    </row>
    <row r="20" spans="1:19" ht="11.25">
      <c r="A20" s="4" t="s">
        <v>15</v>
      </c>
      <c r="C20" s="3" t="s">
        <v>145</v>
      </c>
      <c r="E20" s="6">
        <v>1001.4</v>
      </c>
      <c r="G20" s="14">
        <v>0.5185</v>
      </c>
      <c r="I20" s="6">
        <f t="shared" si="0"/>
        <v>519.2258999999999</v>
      </c>
      <c r="K20" s="5">
        <f t="shared" si="1"/>
        <v>482.17410000000007</v>
      </c>
      <c r="M20" s="14">
        <v>0.3602</v>
      </c>
      <c r="O20" s="5">
        <f t="shared" si="4"/>
        <v>173.67911082000003</v>
      </c>
      <c r="Q20" s="16">
        <f t="shared" si="2"/>
        <v>308.49498918000006</v>
      </c>
      <c r="S20" s="16">
        <f t="shared" si="3"/>
        <v>1001.4</v>
      </c>
    </row>
    <row r="21" spans="1:19" ht="11.25">
      <c r="A21" s="4" t="s">
        <v>16</v>
      </c>
      <c r="C21" s="3" t="s">
        <v>146</v>
      </c>
      <c r="E21" s="6">
        <v>14092.78</v>
      </c>
      <c r="G21" s="14">
        <v>0.5185</v>
      </c>
      <c r="I21" s="6">
        <f t="shared" si="0"/>
        <v>7307.10643</v>
      </c>
      <c r="K21" s="5">
        <f t="shared" si="1"/>
        <v>6785.673570000001</v>
      </c>
      <c r="M21" s="14">
        <v>0.2439</v>
      </c>
      <c r="O21" s="5">
        <f t="shared" si="4"/>
        <v>1655.0257837230001</v>
      </c>
      <c r="Q21" s="16">
        <f t="shared" si="2"/>
        <v>5130.647786277001</v>
      </c>
      <c r="S21" s="16">
        <f t="shared" si="3"/>
        <v>14092.78</v>
      </c>
    </row>
    <row r="22" spans="1:19" ht="11.25">
      <c r="A22" s="4" t="s">
        <v>17</v>
      </c>
      <c r="C22" s="3" t="s">
        <v>147</v>
      </c>
      <c r="E22" s="6">
        <v>14707.09</v>
      </c>
      <c r="G22" s="14">
        <v>0.5185</v>
      </c>
      <c r="I22" s="6">
        <f t="shared" si="0"/>
        <v>7625.626165</v>
      </c>
      <c r="K22" s="5">
        <f t="shared" si="1"/>
        <v>7081.4638350000005</v>
      </c>
      <c r="M22" s="14">
        <v>0.3156</v>
      </c>
      <c r="O22" s="5">
        <f t="shared" si="4"/>
        <v>2234.9099863260003</v>
      </c>
      <c r="Q22" s="16">
        <f t="shared" si="2"/>
        <v>4846.553848674001</v>
      </c>
      <c r="S22" s="16">
        <f t="shared" si="3"/>
        <v>14707.09</v>
      </c>
    </row>
    <row r="23" spans="1:19" ht="11.25">
      <c r="A23" s="4" t="s">
        <v>18</v>
      </c>
      <c r="C23" s="3" t="s">
        <v>148</v>
      </c>
      <c r="E23" s="6">
        <v>37336.68</v>
      </c>
      <c r="G23" s="14">
        <v>0.5185</v>
      </c>
      <c r="I23" s="6">
        <f t="shared" si="0"/>
        <v>19359.06858</v>
      </c>
      <c r="K23" s="5">
        <f t="shared" si="1"/>
        <v>17977.61142</v>
      </c>
      <c r="M23" s="14">
        <v>0.2023</v>
      </c>
      <c r="O23" s="5">
        <f t="shared" si="4"/>
        <v>3636.8707902660003</v>
      </c>
      <c r="Q23" s="16">
        <f t="shared" si="2"/>
        <v>14340.740629734</v>
      </c>
      <c r="S23" s="16">
        <f t="shared" si="3"/>
        <v>37336.68</v>
      </c>
    </row>
    <row r="24" spans="1:19" ht="11.25">
      <c r="A24" s="4" t="s">
        <v>19</v>
      </c>
      <c r="C24" s="3" t="s">
        <v>149</v>
      </c>
      <c r="E24" s="6">
        <v>27515.63</v>
      </c>
      <c r="G24" s="14">
        <v>0.5185</v>
      </c>
      <c r="I24" s="6">
        <f t="shared" si="0"/>
        <v>14266.854154999999</v>
      </c>
      <c r="K24" s="5">
        <f t="shared" si="1"/>
        <v>13248.775845000002</v>
      </c>
      <c r="M24" s="14">
        <v>0.3107</v>
      </c>
      <c r="O24" s="5">
        <f t="shared" si="4"/>
        <v>4116.3946550415</v>
      </c>
      <c r="Q24" s="16">
        <f t="shared" si="2"/>
        <v>9132.381189958502</v>
      </c>
      <c r="S24" s="16">
        <f t="shared" si="3"/>
        <v>27515.63</v>
      </c>
    </row>
    <row r="25" spans="1:19" ht="11.25">
      <c r="A25" s="4" t="s">
        <v>20</v>
      </c>
      <c r="C25" s="3" t="s">
        <v>150</v>
      </c>
      <c r="E25" s="6">
        <v>12309</v>
      </c>
      <c r="G25" s="14">
        <v>0.5185</v>
      </c>
      <c r="I25" s="6">
        <f t="shared" si="0"/>
        <v>6382.2164999999995</v>
      </c>
      <c r="K25" s="5">
        <f t="shared" si="1"/>
        <v>5926.7835000000005</v>
      </c>
      <c r="M25" s="14">
        <v>0.3308</v>
      </c>
      <c r="O25" s="5">
        <f t="shared" si="4"/>
        <v>1960.5799818</v>
      </c>
      <c r="Q25" s="16">
        <f t="shared" si="2"/>
        <v>3966.2035182000004</v>
      </c>
      <c r="S25" s="16">
        <f t="shared" si="3"/>
        <v>12309</v>
      </c>
    </row>
    <row r="26" spans="1:19" ht="11.25">
      <c r="A26" s="4" t="s">
        <v>21</v>
      </c>
      <c r="C26" s="3" t="s">
        <v>151</v>
      </c>
      <c r="E26" s="6">
        <v>0</v>
      </c>
      <c r="G26" s="14">
        <v>0.5185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0.5185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9145</v>
      </c>
      <c r="G28" s="14">
        <v>0.5185</v>
      </c>
      <c r="I28" s="6">
        <f t="shared" si="0"/>
        <v>4741.6825</v>
      </c>
      <c r="K28" s="5">
        <f t="shared" si="1"/>
        <v>4403.3175</v>
      </c>
      <c r="M28" s="14">
        <v>0.2204</v>
      </c>
      <c r="O28" s="5">
        <f t="shared" si="4"/>
        <v>970.4911770000001</v>
      </c>
      <c r="Q28" s="16">
        <f t="shared" si="2"/>
        <v>3432.8263230000002</v>
      </c>
      <c r="S28" s="16">
        <f t="shared" si="3"/>
        <v>9145</v>
      </c>
    </row>
    <row r="29" spans="1:19" ht="11.25">
      <c r="A29" s="4" t="s">
        <v>24</v>
      </c>
      <c r="C29" s="3" t="s">
        <v>154</v>
      </c>
      <c r="E29" s="6">
        <v>171906.03</v>
      </c>
      <c r="G29" s="14">
        <v>0.5185</v>
      </c>
      <c r="I29" s="6">
        <f t="shared" si="0"/>
        <v>89133.27655499999</v>
      </c>
      <c r="K29" s="5">
        <f t="shared" si="1"/>
        <v>82772.75344500001</v>
      </c>
      <c r="M29" s="14">
        <v>0.3853</v>
      </c>
      <c r="O29" s="5">
        <f t="shared" si="4"/>
        <v>31892.3419023585</v>
      </c>
      <c r="Q29" s="16">
        <f t="shared" si="2"/>
        <v>50880.41154264151</v>
      </c>
      <c r="S29" s="16">
        <f t="shared" si="3"/>
        <v>171906.03</v>
      </c>
    </row>
    <row r="30" spans="1:19" ht="11.25">
      <c r="A30" s="4" t="s">
        <v>25</v>
      </c>
      <c r="C30" s="3" t="s">
        <v>155</v>
      </c>
      <c r="E30" s="6">
        <v>8340</v>
      </c>
      <c r="G30" s="14">
        <v>0.5185</v>
      </c>
      <c r="I30" s="6">
        <f t="shared" si="0"/>
        <v>4324.29</v>
      </c>
      <c r="K30" s="5">
        <f t="shared" si="1"/>
        <v>4015.71</v>
      </c>
      <c r="M30" s="14">
        <v>0.4797</v>
      </c>
      <c r="O30" s="5">
        <f t="shared" si="4"/>
        <v>1926.3360870000001</v>
      </c>
      <c r="Q30" s="16">
        <f t="shared" si="2"/>
        <v>2089.373913</v>
      </c>
      <c r="S30" s="16">
        <f t="shared" si="3"/>
        <v>8340</v>
      </c>
    </row>
    <row r="31" spans="1:19" ht="11.25">
      <c r="A31" s="4" t="s">
        <v>26</v>
      </c>
      <c r="C31" s="3" t="s">
        <v>156</v>
      </c>
      <c r="E31" s="6">
        <v>861</v>
      </c>
      <c r="G31" s="14">
        <v>0.5185</v>
      </c>
      <c r="I31" s="6">
        <f t="shared" si="0"/>
        <v>446.4285</v>
      </c>
      <c r="K31" s="5">
        <f t="shared" si="1"/>
        <v>414.5715</v>
      </c>
      <c r="M31" s="14">
        <v>0.2901</v>
      </c>
      <c r="O31" s="5">
        <f t="shared" si="4"/>
        <v>120.26719215000001</v>
      </c>
      <c r="Q31" s="16">
        <f t="shared" si="2"/>
        <v>294.30430785</v>
      </c>
      <c r="S31" s="16">
        <f t="shared" si="3"/>
        <v>861</v>
      </c>
    </row>
    <row r="32" spans="1:19" ht="11.25">
      <c r="A32" s="4" t="s">
        <v>27</v>
      </c>
      <c r="C32" s="3" t="s">
        <v>157</v>
      </c>
      <c r="E32" s="6">
        <v>41345.35</v>
      </c>
      <c r="G32" s="14">
        <v>0.5185</v>
      </c>
      <c r="I32" s="6">
        <f t="shared" si="0"/>
        <v>21437.563974999997</v>
      </c>
      <c r="K32" s="5">
        <f t="shared" si="1"/>
        <v>19907.786025</v>
      </c>
      <c r="M32" s="14">
        <v>0.3767</v>
      </c>
      <c r="O32" s="5">
        <f t="shared" si="4"/>
        <v>7499.2629956175</v>
      </c>
      <c r="Q32" s="16">
        <f t="shared" si="2"/>
        <v>12408.5230293825</v>
      </c>
      <c r="S32" s="16">
        <f t="shared" si="3"/>
        <v>41345.35</v>
      </c>
    </row>
    <row r="33" spans="1:19" ht="11.25">
      <c r="A33" s="4" t="s">
        <v>28</v>
      </c>
      <c r="C33" s="3" t="s">
        <v>158</v>
      </c>
      <c r="E33" s="6">
        <v>8340</v>
      </c>
      <c r="G33" s="14">
        <v>0.5185</v>
      </c>
      <c r="I33" s="6">
        <f t="shared" si="0"/>
        <v>4324.29</v>
      </c>
      <c r="K33" s="5">
        <f t="shared" si="1"/>
        <v>4015.71</v>
      </c>
      <c r="M33" s="14">
        <v>0.304</v>
      </c>
      <c r="O33" s="5">
        <f t="shared" si="4"/>
        <v>1220.77584</v>
      </c>
      <c r="Q33" s="16">
        <f t="shared" si="2"/>
        <v>2794.93416</v>
      </c>
      <c r="S33" s="16">
        <f t="shared" si="3"/>
        <v>8340</v>
      </c>
    </row>
    <row r="34" spans="1:19" ht="11.25">
      <c r="A34" s="4" t="s">
        <v>29</v>
      </c>
      <c r="C34" s="3" t="s">
        <v>159</v>
      </c>
      <c r="E34" s="6">
        <v>3725.17</v>
      </c>
      <c r="G34" s="14">
        <v>0.5185</v>
      </c>
      <c r="I34" s="6">
        <f t="shared" si="0"/>
        <v>1931.5006449999998</v>
      </c>
      <c r="K34" s="5">
        <f t="shared" si="1"/>
        <v>1793.6693550000002</v>
      </c>
      <c r="M34" s="14">
        <v>0.3041</v>
      </c>
      <c r="O34" s="5">
        <f t="shared" si="4"/>
        <v>545.4548508555</v>
      </c>
      <c r="Q34" s="16">
        <f t="shared" si="2"/>
        <v>1248.2145041445</v>
      </c>
      <c r="S34" s="16">
        <f t="shared" si="3"/>
        <v>3725.17</v>
      </c>
    </row>
    <row r="35" spans="1:19" ht="11.25">
      <c r="A35" s="4" t="s">
        <v>30</v>
      </c>
      <c r="C35" s="3" t="s">
        <v>160</v>
      </c>
      <c r="E35" s="6">
        <v>21035.04</v>
      </c>
      <c r="G35" s="14">
        <v>0.5185</v>
      </c>
      <c r="I35" s="6">
        <f t="shared" si="0"/>
        <v>10906.668239999999</v>
      </c>
      <c r="K35" s="5">
        <f t="shared" si="1"/>
        <v>10128.371760000002</v>
      </c>
      <c r="M35" s="14">
        <v>0.3358</v>
      </c>
      <c r="O35" s="5">
        <f t="shared" si="4"/>
        <v>3401.1072370080005</v>
      </c>
      <c r="Q35" s="16">
        <f t="shared" si="2"/>
        <v>6727.264522992002</v>
      </c>
      <c r="S35" s="16">
        <f t="shared" si="3"/>
        <v>21035.04</v>
      </c>
    </row>
    <row r="36" spans="1:19" ht="11.25">
      <c r="A36" s="4" t="s">
        <v>31</v>
      </c>
      <c r="C36" s="3" t="s">
        <v>161</v>
      </c>
      <c r="E36" s="6">
        <v>16414.5</v>
      </c>
      <c r="G36" s="14">
        <v>0.5185</v>
      </c>
      <c r="I36" s="6">
        <f t="shared" si="0"/>
        <v>8510.918249999999</v>
      </c>
      <c r="K36" s="5">
        <f t="shared" si="1"/>
        <v>7903.581750000001</v>
      </c>
      <c r="M36" s="14">
        <v>0.3853</v>
      </c>
      <c r="O36" s="5">
        <f t="shared" si="4"/>
        <v>3045.250048275</v>
      </c>
      <c r="Q36" s="16">
        <f t="shared" si="2"/>
        <v>4858.331701725001</v>
      </c>
      <c r="S36" s="16">
        <f t="shared" si="3"/>
        <v>16414.5</v>
      </c>
    </row>
    <row r="37" spans="1:19" ht="11.25">
      <c r="A37" s="4" t="s">
        <v>32</v>
      </c>
      <c r="C37" s="3" t="s">
        <v>162</v>
      </c>
      <c r="E37" s="6">
        <v>176214.87</v>
      </c>
      <c r="G37" s="14">
        <v>0.5185</v>
      </c>
      <c r="I37" s="6">
        <f t="shared" si="0"/>
        <v>91367.41009499998</v>
      </c>
      <c r="K37" s="5">
        <f t="shared" si="1"/>
        <v>84847.45990500001</v>
      </c>
      <c r="M37" s="14">
        <v>0.4611</v>
      </c>
      <c r="O37" s="5">
        <f t="shared" si="4"/>
        <v>39123.16376219551</v>
      </c>
      <c r="Q37" s="16">
        <f t="shared" si="2"/>
        <v>45724.2961428045</v>
      </c>
      <c r="S37" s="16">
        <f t="shared" si="3"/>
        <v>176214.87</v>
      </c>
    </row>
    <row r="38" spans="1:19" ht="11.25">
      <c r="A38" s="4" t="s">
        <v>33</v>
      </c>
      <c r="C38" s="3" t="s">
        <v>163</v>
      </c>
      <c r="E38" s="6">
        <v>31202.58</v>
      </c>
      <c r="G38" s="14">
        <v>0.5185</v>
      </c>
      <c r="I38" s="6">
        <f t="shared" si="0"/>
        <v>16178.53773</v>
      </c>
      <c r="K38" s="5">
        <f t="shared" si="1"/>
        <v>15024.042270000002</v>
      </c>
      <c r="M38" s="14">
        <v>0.4584</v>
      </c>
      <c r="O38" s="5">
        <f t="shared" si="4"/>
        <v>6887.020976568</v>
      </c>
      <c r="Q38" s="16">
        <f t="shared" si="2"/>
        <v>8137.021293432002</v>
      </c>
      <c r="S38" s="16">
        <f t="shared" si="3"/>
        <v>31202.58</v>
      </c>
    </row>
    <row r="39" spans="1:19" ht="11.25">
      <c r="A39" s="4" t="s">
        <v>34</v>
      </c>
      <c r="C39" s="3" t="s">
        <v>164</v>
      </c>
      <c r="E39" s="6">
        <v>0</v>
      </c>
      <c r="G39" s="14">
        <v>0.5185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3540.2</v>
      </c>
      <c r="G40" s="14">
        <v>0.5185</v>
      </c>
      <c r="I40" s="6">
        <f t="shared" si="0"/>
        <v>1835.5936999999997</v>
      </c>
      <c r="K40" s="5">
        <f t="shared" si="1"/>
        <v>1704.6063000000001</v>
      </c>
      <c r="M40" s="14">
        <v>0.3811</v>
      </c>
      <c r="O40" s="5">
        <f t="shared" si="4"/>
        <v>649.62546093</v>
      </c>
      <c r="Q40" s="16">
        <f t="shared" si="2"/>
        <v>1054.98083907</v>
      </c>
      <c r="S40" s="16">
        <f t="shared" si="3"/>
        <v>3540.2</v>
      </c>
    </row>
    <row r="41" spans="1:19" ht="11.25">
      <c r="A41" s="4" t="s">
        <v>36</v>
      </c>
      <c r="C41" s="3" t="s">
        <v>166</v>
      </c>
      <c r="E41" s="6">
        <v>29277.48</v>
      </c>
      <c r="G41" s="14">
        <v>0.5185</v>
      </c>
      <c r="I41" s="6">
        <f t="shared" si="0"/>
        <v>15180.373379999999</v>
      </c>
      <c r="K41" s="5">
        <f t="shared" si="1"/>
        <v>14097.10662</v>
      </c>
      <c r="M41" s="14">
        <v>0.283</v>
      </c>
      <c r="O41" s="5">
        <f t="shared" si="4"/>
        <v>3989.48117346</v>
      </c>
      <c r="Q41" s="16">
        <f t="shared" si="2"/>
        <v>10107.625446540002</v>
      </c>
      <c r="S41" s="16">
        <f t="shared" si="3"/>
        <v>29277.48</v>
      </c>
    </row>
    <row r="42" spans="1:19" ht="11.25">
      <c r="A42" s="4" t="s">
        <v>37</v>
      </c>
      <c r="C42" s="3" t="s">
        <v>167</v>
      </c>
      <c r="E42" s="6">
        <v>27654.48</v>
      </c>
      <c r="G42" s="14">
        <v>0.5185</v>
      </c>
      <c r="I42" s="6">
        <f t="shared" si="0"/>
        <v>14338.84788</v>
      </c>
      <c r="K42" s="5">
        <f t="shared" si="1"/>
        <v>13315.63212</v>
      </c>
      <c r="M42" s="14">
        <v>0.4348</v>
      </c>
      <c r="O42" s="5">
        <f t="shared" si="4"/>
        <v>5789.636845776</v>
      </c>
      <c r="Q42" s="16">
        <f t="shared" si="2"/>
        <v>7525.995274224</v>
      </c>
      <c r="S42" s="16">
        <f t="shared" si="3"/>
        <v>27654.479999999996</v>
      </c>
    </row>
    <row r="43" spans="1:19" ht="11.25">
      <c r="A43" s="4" t="s">
        <v>38</v>
      </c>
      <c r="C43" s="3" t="s">
        <v>168</v>
      </c>
      <c r="E43" s="6">
        <v>0</v>
      </c>
      <c r="G43" s="14">
        <v>0.5185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9397.1</v>
      </c>
      <c r="G44" s="14">
        <v>0.5185</v>
      </c>
      <c r="I44" s="6">
        <f t="shared" si="0"/>
        <v>4872.39635</v>
      </c>
      <c r="K44" s="5">
        <f t="shared" si="1"/>
        <v>4524.70365</v>
      </c>
      <c r="M44" s="14">
        <v>0.3687</v>
      </c>
      <c r="O44" s="5">
        <f t="shared" si="4"/>
        <v>1668.2582357550002</v>
      </c>
      <c r="Q44" s="16">
        <f t="shared" si="2"/>
        <v>2856.4454142450004</v>
      </c>
      <c r="S44" s="16">
        <f t="shared" si="3"/>
        <v>9397.1</v>
      </c>
    </row>
    <row r="45" spans="1:19" ht="11.25">
      <c r="A45" s="4" t="s">
        <v>40</v>
      </c>
      <c r="C45" s="3" t="s">
        <v>170</v>
      </c>
      <c r="E45" s="6">
        <v>8570.21</v>
      </c>
      <c r="G45" s="14">
        <v>0.5185</v>
      </c>
      <c r="I45" s="6">
        <f t="shared" si="0"/>
        <v>4443.653884999999</v>
      </c>
      <c r="K45" s="5">
        <f t="shared" si="1"/>
        <v>4126.556115</v>
      </c>
      <c r="M45" s="14">
        <v>0.4871</v>
      </c>
      <c r="O45" s="5">
        <f t="shared" si="4"/>
        <v>2010.0454836165</v>
      </c>
      <c r="Q45" s="16">
        <f t="shared" si="2"/>
        <v>2116.5106313835004</v>
      </c>
      <c r="S45" s="16">
        <f t="shared" si="3"/>
        <v>8570.21</v>
      </c>
    </row>
    <row r="46" spans="1:19" ht="11.25">
      <c r="A46" s="4" t="s">
        <v>41</v>
      </c>
      <c r="C46" s="3" t="s">
        <v>171</v>
      </c>
      <c r="E46" s="6">
        <v>5553.88</v>
      </c>
      <c r="G46" s="14">
        <v>0.5185</v>
      </c>
      <c r="I46" s="6">
        <f t="shared" si="0"/>
        <v>2879.68678</v>
      </c>
      <c r="K46" s="5">
        <f t="shared" si="1"/>
        <v>2674.19322</v>
      </c>
      <c r="M46" s="14">
        <v>0.2109</v>
      </c>
      <c r="O46" s="5">
        <f t="shared" si="4"/>
        <v>563.987350098</v>
      </c>
      <c r="Q46" s="16">
        <f t="shared" si="2"/>
        <v>2110.205869902</v>
      </c>
      <c r="S46" s="16">
        <f t="shared" si="3"/>
        <v>5553.88</v>
      </c>
    </row>
    <row r="47" spans="1:19" ht="11.25">
      <c r="A47" s="4" t="s">
        <v>42</v>
      </c>
      <c r="C47" s="3" t="s">
        <v>172</v>
      </c>
      <c r="E47" s="6">
        <v>23820.95</v>
      </c>
      <c r="G47" s="14">
        <v>0.5185</v>
      </c>
      <c r="I47" s="6">
        <f t="shared" si="0"/>
        <v>12351.162575</v>
      </c>
      <c r="K47" s="5">
        <f t="shared" si="1"/>
        <v>11469.787425</v>
      </c>
      <c r="M47" s="14">
        <v>0.3471</v>
      </c>
      <c r="O47" s="5">
        <f t="shared" si="4"/>
        <v>3981.1632152175002</v>
      </c>
      <c r="Q47" s="16">
        <f t="shared" si="2"/>
        <v>7488.6242097825</v>
      </c>
      <c r="S47" s="16">
        <f t="shared" si="3"/>
        <v>23820.95</v>
      </c>
    </row>
    <row r="48" spans="1:19" ht="11.25">
      <c r="A48" s="4" t="s">
        <v>43</v>
      </c>
      <c r="C48" s="3" t="s">
        <v>282</v>
      </c>
      <c r="E48" s="6">
        <v>8866</v>
      </c>
      <c r="G48" s="14">
        <v>0.5185</v>
      </c>
      <c r="I48" s="6">
        <f t="shared" si="0"/>
        <v>4597.021</v>
      </c>
      <c r="K48" s="5">
        <f t="shared" si="1"/>
        <v>4268.979</v>
      </c>
      <c r="M48" s="14">
        <v>0.2266</v>
      </c>
      <c r="O48" s="5">
        <f t="shared" si="4"/>
        <v>967.3506414000001</v>
      </c>
      <c r="Q48" s="16">
        <f t="shared" si="2"/>
        <v>3301.6283586</v>
      </c>
      <c r="S48" s="16">
        <f t="shared" si="3"/>
        <v>8866</v>
      </c>
    </row>
    <row r="49" spans="1:19" ht="11.25">
      <c r="A49" s="4" t="s">
        <v>44</v>
      </c>
      <c r="C49" s="3" t="s">
        <v>174</v>
      </c>
      <c r="E49" s="6">
        <v>11600</v>
      </c>
      <c r="G49" s="14">
        <v>0.5185</v>
      </c>
      <c r="I49" s="6">
        <f t="shared" si="0"/>
        <v>6014.599999999999</v>
      </c>
      <c r="K49" s="5">
        <f t="shared" si="1"/>
        <v>5585.400000000001</v>
      </c>
      <c r="M49" s="14">
        <v>0.2335</v>
      </c>
      <c r="O49" s="5">
        <f t="shared" si="4"/>
        <v>1304.1909000000003</v>
      </c>
      <c r="Q49" s="16">
        <f t="shared" si="2"/>
        <v>4281.2091</v>
      </c>
      <c r="S49" s="16">
        <f t="shared" si="3"/>
        <v>11600</v>
      </c>
    </row>
    <row r="50" spans="1:19" ht="11.25">
      <c r="A50" s="4" t="s">
        <v>45</v>
      </c>
      <c r="C50" s="3" t="s">
        <v>175</v>
      </c>
      <c r="E50" s="6">
        <v>38492.24</v>
      </c>
      <c r="G50" s="14">
        <v>0.5185</v>
      </c>
      <c r="I50" s="6">
        <f t="shared" si="0"/>
        <v>19958.22644</v>
      </c>
      <c r="K50" s="5">
        <f t="shared" si="1"/>
        <v>18534.01356</v>
      </c>
      <c r="M50" s="14">
        <v>0.4444</v>
      </c>
      <c r="O50" s="5">
        <f t="shared" si="4"/>
        <v>8236.515626064</v>
      </c>
      <c r="Q50" s="16">
        <f t="shared" si="2"/>
        <v>10297.497933936</v>
      </c>
      <c r="S50" s="16">
        <f t="shared" si="3"/>
        <v>38492.24</v>
      </c>
    </row>
    <row r="51" spans="1:19" ht="11.25">
      <c r="A51" s="4" t="s">
        <v>46</v>
      </c>
      <c r="C51" s="3" t="s">
        <v>176</v>
      </c>
      <c r="E51" s="6">
        <v>17740.91</v>
      </c>
      <c r="G51" s="14">
        <v>0.5185</v>
      </c>
      <c r="I51" s="6">
        <f t="shared" si="0"/>
        <v>9198.661834999999</v>
      </c>
      <c r="K51" s="5">
        <f t="shared" si="1"/>
        <v>8542.248165</v>
      </c>
      <c r="M51" s="14">
        <v>0.3755</v>
      </c>
      <c r="O51" s="5">
        <f t="shared" si="4"/>
        <v>3207.6141859575005</v>
      </c>
      <c r="Q51" s="16">
        <f t="shared" si="2"/>
        <v>5334.633979042501</v>
      </c>
      <c r="S51" s="16">
        <f t="shared" si="3"/>
        <v>17740.91</v>
      </c>
    </row>
    <row r="52" spans="1:19" ht="11.25">
      <c r="A52" s="4" t="s">
        <v>47</v>
      </c>
      <c r="C52" s="3" t="s">
        <v>177</v>
      </c>
      <c r="E52" s="6">
        <v>10779.5</v>
      </c>
      <c r="G52" s="14">
        <v>0.5185</v>
      </c>
      <c r="I52" s="6">
        <f t="shared" si="0"/>
        <v>5589.170749999999</v>
      </c>
      <c r="K52" s="5">
        <f t="shared" si="1"/>
        <v>5190.329250000001</v>
      </c>
      <c r="M52" s="14">
        <v>0.2786</v>
      </c>
      <c r="O52" s="5">
        <f t="shared" si="4"/>
        <v>1446.0257290500003</v>
      </c>
      <c r="Q52" s="16">
        <f t="shared" si="2"/>
        <v>3744.3035209500003</v>
      </c>
      <c r="S52" s="16">
        <f t="shared" si="3"/>
        <v>10779.5</v>
      </c>
    </row>
    <row r="53" spans="1:19" ht="11.25">
      <c r="A53" s="4" t="s">
        <v>48</v>
      </c>
      <c r="C53" s="3" t="s">
        <v>178</v>
      </c>
      <c r="E53" s="6">
        <v>0</v>
      </c>
      <c r="G53" s="14">
        <v>0.5185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2139</v>
      </c>
      <c r="G54" s="14">
        <v>0.5185</v>
      </c>
      <c r="I54" s="6">
        <f t="shared" si="0"/>
        <v>1109.0715</v>
      </c>
      <c r="K54" s="5">
        <f t="shared" si="1"/>
        <v>1029.9285</v>
      </c>
      <c r="M54" s="14">
        <v>0.3613</v>
      </c>
      <c r="O54" s="5">
        <f t="shared" si="4"/>
        <v>372.11316705</v>
      </c>
      <c r="Q54" s="16">
        <f t="shared" si="2"/>
        <v>657.81533295</v>
      </c>
      <c r="S54" s="16">
        <f t="shared" si="3"/>
        <v>2139</v>
      </c>
    </row>
    <row r="55" spans="1:19" ht="11.25">
      <c r="A55" s="4" t="s">
        <v>50</v>
      </c>
      <c r="C55" s="3" t="s">
        <v>180</v>
      </c>
      <c r="E55" s="6">
        <v>446.84</v>
      </c>
      <c r="G55" s="14">
        <v>0.5185</v>
      </c>
      <c r="I55" s="6">
        <f t="shared" si="0"/>
        <v>231.68653999999998</v>
      </c>
      <c r="K55" s="5">
        <f t="shared" si="1"/>
        <v>215.15346</v>
      </c>
      <c r="M55" s="14">
        <v>0.4483</v>
      </c>
      <c r="O55" s="5">
        <f t="shared" si="4"/>
        <v>96.453296118</v>
      </c>
      <c r="Q55" s="16">
        <f t="shared" si="2"/>
        <v>118.700163882</v>
      </c>
      <c r="S55" s="16">
        <f t="shared" si="3"/>
        <v>446.8399999999999</v>
      </c>
    </row>
    <row r="56" spans="1:19" ht="11.25">
      <c r="A56" s="4" t="s">
        <v>51</v>
      </c>
      <c r="C56" s="3" t="s">
        <v>181</v>
      </c>
      <c r="E56" s="6">
        <v>0</v>
      </c>
      <c r="G56" s="14">
        <v>0.5185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2381.69</v>
      </c>
      <c r="G57" s="14">
        <v>0.5185</v>
      </c>
      <c r="I57" s="6">
        <f t="shared" si="0"/>
        <v>1234.9062649999998</v>
      </c>
      <c r="K57" s="5">
        <f t="shared" si="1"/>
        <v>1146.7837350000002</v>
      </c>
      <c r="M57" s="14">
        <v>0.3627</v>
      </c>
      <c r="O57" s="5">
        <f t="shared" si="4"/>
        <v>415.9384606845001</v>
      </c>
      <c r="Q57" s="16">
        <f t="shared" si="2"/>
        <v>730.8452743155001</v>
      </c>
      <c r="S57" s="16">
        <f t="shared" si="3"/>
        <v>2381.69</v>
      </c>
    </row>
    <row r="58" spans="1:19" ht="11.25">
      <c r="A58" s="4" t="s">
        <v>53</v>
      </c>
      <c r="C58" s="3" t="s">
        <v>183</v>
      </c>
      <c r="E58" s="6">
        <v>0</v>
      </c>
      <c r="G58" s="14">
        <v>0.5185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0.5185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48348.62</v>
      </c>
      <c r="G60" s="14">
        <v>0.5185</v>
      </c>
      <c r="I60" s="6">
        <f t="shared" si="0"/>
        <v>25068.75947</v>
      </c>
      <c r="K60" s="5">
        <f t="shared" si="1"/>
        <v>23279.86053</v>
      </c>
      <c r="M60" s="14">
        <v>0.2245</v>
      </c>
      <c r="O60" s="5">
        <f t="shared" si="4"/>
        <v>5226.328688985001</v>
      </c>
      <c r="Q60" s="16">
        <f t="shared" si="2"/>
        <v>18053.531841015</v>
      </c>
      <c r="S60" s="16">
        <f t="shared" si="3"/>
        <v>48348.62</v>
      </c>
    </row>
    <row r="61" spans="1:19" ht="11.25">
      <c r="A61" s="4" t="s">
        <v>56</v>
      </c>
      <c r="C61" s="3" t="s">
        <v>186</v>
      </c>
      <c r="E61" s="6">
        <v>48520.26</v>
      </c>
      <c r="G61" s="14">
        <v>0.5185</v>
      </c>
      <c r="I61" s="6">
        <f t="shared" si="0"/>
        <v>25157.75481</v>
      </c>
      <c r="K61" s="5">
        <f t="shared" si="1"/>
        <v>23362.505190000003</v>
      </c>
      <c r="M61" s="17">
        <v>0.4764</v>
      </c>
      <c r="O61" s="5">
        <f t="shared" si="4"/>
        <v>11129.897472516</v>
      </c>
      <c r="Q61" s="16">
        <f t="shared" si="2"/>
        <v>12232.607717484003</v>
      </c>
      <c r="S61" s="16">
        <f t="shared" si="3"/>
        <v>48520.26</v>
      </c>
    </row>
    <row r="62" spans="1:19" ht="11.25">
      <c r="A62" s="4" t="s">
        <v>57</v>
      </c>
      <c r="C62" s="3" t="s">
        <v>187</v>
      </c>
      <c r="E62" s="6">
        <v>4295.1</v>
      </c>
      <c r="G62" s="14">
        <v>0.5185</v>
      </c>
      <c r="I62" s="6">
        <f t="shared" si="0"/>
        <v>2227.00935</v>
      </c>
      <c r="K62" s="5">
        <f t="shared" si="1"/>
        <v>2068.0906500000006</v>
      </c>
      <c r="M62" s="14">
        <v>0.4401</v>
      </c>
      <c r="O62" s="5">
        <f t="shared" si="4"/>
        <v>910.1666950650002</v>
      </c>
      <c r="Q62" s="16">
        <f t="shared" si="2"/>
        <v>1157.9239549350004</v>
      </c>
      <c r="S62" s="16">
        <f t="shared" si="3"/>
        <v>4295.1</v>
      </c>
    </row>
    <row r="63" spans="1:19" ht="11.25">
      <c r="A63" s="4" t="s">
        <v>58</v>
      </c>
      <c r="C63" s="3" t="s">
        <v>188</v>
      </c>
      <c r="E63" s="6">
        <v>0</v>
      </c>
      <c r="G63" s="14">
        <v>0.5185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0.5185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0.5185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34062.55</v>
      </c>
      <c r="G66" s="14">
        <v>0.5185</v>
      </c>
      <c r="I66" s="6">
        <f t="shared" si="0"/>
        <v>17661.432175</v>
      </c>
      <c r="K66" s="5">
        <f t="shared" si="1"/>
        <v>16401.117825</v>
      </c>
      <c r="M66" s="14">
        <v>0.2286</v>
      </c>
      <c r="O66" s="5">
        <f t="shared" si="4"/>
        <v>3749.295534795</v>
      </c>
      <c r="Q66" s="16">
        <f t="shared" si="2"/>
        <v>12651.822290205</v>
      </c>
      <c r="S66" s="16">
        <f t="shared" si="3"/>
        <v>34062.55</v>
      </c>
    </row>
    <row r="67" spans="1:19" ht="11.25">
      <c r="A67" s="4" t="s">
        <v>62</v>
      </c>
      <c r="C67" s="3" t="s">
        <v>192</v>
      </c>
      <c r="E67" s="6">
        <v>17172.73</v>
      </c>
      <c r="G67" s="14">
        <v>0.5185</v>
      </c>
      <c r="I67" s="6">
        <f t="shared" si="0"/>
        <v>8904.060505</v>
      </c>
      <c r="K67" s="5">
        <f t="shared" si="1"/>
        <v>8268.669495</v>
      </c>
      <c r="M67" s="14">
        <v>0.4333</v>
      </c>
      <c r="O67" s="5">
        <f t="shared" si="4"/>
        <v>3582.8144921835</v>
      </c>
      <c r="Q67" s="16">
        <f t="shared" si="2"/>
        <v>4685.8550028165</v>
      </c>
      <c r="S67" s="16">
        <f t="shared" si="3"/>
        <v>17172.73</v>
      </c>
    </row>
    <row r="68" spans="1:19" ht="11.25">
      <c r="A68" s="4" t="s">
        <v>63</v>
      </c>
      <c r="C68" s="3" t="s">
        <v>193</v>
      </c>
      <c r="E68" s="6">
        <v>12143.21</v>
      </c>
      <c r="G68" s="14">
        <v>0.5185</v>
      </c>
      <c r="I68" s="6">
        <f t="shared" si="0"/>
        <v>6296.254384999999</v>
      </c>
      <c r="K68" s="5">
        <f t="shared" si="1"/>
        <v>5846.955615</v>
      </c>
      <c r="M68" s="14">
        <v>0.2834</v>
      </c>
      <c r="O68" s="5">
        <f t="shared" si="4"/>
        <v>1657.027221291</v>
      </c>
      <c r="Q68" s="16">
        <f t="shared" si="2"/>
        <v>4189.928393709</v>
      </c>
      <c r="S68" s="16">
        <f t="shared" si="3"/>
        <v>12143.21</v>
      </c>
    </row>
    <row r="69" spans="1:19" ht="11.25">
      <c r="A69" s="4" t="s">
        <v>64</v>
      </c>
      <c r="C69" s="3" t="s">
        <v>194</v>
      </c>
      <c r="E69" s="6">
        <v>0</v>
      </c>
      <c r="G69" s="14">
        <v>0.5185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0.5185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23444.2</v>
      </c>
      <c r="G71" s="14">
        <v>0.5185</v>
      </c>
      <c r="I71" s="6">
        <f t="shared" si="0"/>
        <v>12155.8177</v>
      </c>
      <c r="K71" s="5">
        <f t="shared" si="1"/>
        <v>11288.382300000001</v>
      </c>
      <c r="M71" s="14">
        <v>0.1971</v>
      </c>
      <c r="O71" s="5">
        <f t="shared" si="4"/>
        <v>2224.9401513300004</v>
      </c>
      <c r="Q71" s="16">
        <f t="shared" si="2"/>
        <v>9063.442148670001</v>
      </c>
      <c r="S71" s="16">
        <f t="shared" si="3"/>
        <v>23444.2</v>
      </c>
    </row>
    <row r="72" spans="1:19" ht="11.25">
      <c r="A72" s="4" t="s">
        <v>67</v>
      </c>
      <c r="C72" s="3" t="s">
        <v>197</v>
      </c>
      <c r="E72" s="6">
        <v>15167.06</v>
      </c>
      <c r="G72" s="14">
        <v>0.5185</v>
      </c>
      <c r="I72" s="6">
        <f t="shared" si="0"/>
        <v>7864.120609999999</v>
      </c>
      <c r="K72" s="5">
        <f t="shared" si="1"/>
        <v>7302.9393900000005</v>
      </c>
      <c r="M72" s="14">
        <v>0.3304</v>
      </c>
      <c r="O72" s="5">
        <f t="shared" si="4"/>
        <v>2412.8911744560005</v>
      </c>
      <c r="Q72" s="16">
        <f t="shared" si="2"/>
        <v>4890.048215544</v>
      </c>
      <c r="S72" s="16">
        <f t="shared" si="3"/>
        <v>15167.06</v>
      </c>
    </row>
    <row r="73" spans="1:19" ht="11.25">
      <c r="A73" s="4" t="s">
        <v>68</v>
      </c>
      <c r="C73" s="3" t="s">
        <v>198</v>
      </c>
      <c r="E73" s="6">
        <v>0</v>
      </c>
      <c r="G73" s="14">
        <v>0.5185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4">
        <v>0.5185</v>
      </c>
      <c r="I74" s="6">
        <f aca="true" t="shared" si="5" ref="I74:I135">E74*G74</f>
        <v>0</v>
      </c>
      <c r="K74" s="5">
        <f aca="true" t="shared" si="6" ref="K74:K135">E74-I74</f>
        <v>0</v>
      </c>
      <c r="M74" s="14">
        <v>0.4083</v>
      </c>
      <c r="O74" s="5">
        <f aca="true" t="shared" si="7" ref="O74:O135">K74*M74</f>
        <v>0</v>
      </c>
      <c r="Q74" s="16">
        <f aca="true" t="shared" si="8" ref="Q74:Q135">K74-O74</f>
        <v>0</v>
      </c>
      <c r="S74" s="16">
        <f aca="true" t="shared" si="9" ref="S74:S135">I74+O74+Q74</f>
        <v>0</v>
      </c>
    </row>
    <row r="75" spans="1:19" ht="11.25">
      <c r="A75" s="4" t="s">
        <v>70</v>
      </c>
      <c r="C75" s="3" t="s">
        <v>200</v>
      </c>
      <c r="E75" s="6">
        <v>19813.84</v>
      </c>
      <c r="G75" s="14">
        <v>0.5185</v>
      </c>
      <c r="I75" s="6">
        <f t="shared" si="5"/>
        <v>10273.47604</v>
      </c>
      <c r="K75" s="5">
        <f t="shared" si="6"/>
        <v>9540.36396</v>
      </c>
      <c r="M75" s="14">
        <v>0.2865</v>
      </c>
      <c r="O75" s="5">
        <f t="shared" si="7"/>
        <v>2733.31427454</v>
      </c>
      <c r="Q75" s="16">
        <f t="shared" si="8"/>
        <v>6807.049685460001</v>
      </c>
      <c r="S75" s="16">
        <f t="shared" si="9"/>
        <v>19813.84</v>
      </c>
    </row>
    <row r="76" spans="1:19" ht="11.25">
      <c r="A76" s="4" t="s">
        <v>71</v>
      </c>
      <c r="C76" s="3" t="s">
        <v>201</v>
      </c>
      <c r="E76" s="6">
        <v>0</v>
      </c>
      <c r="G76" s="14">
        <v>0.5185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6">
        <v>4440</v>
      </c>
      <c r="G77" s="14">
        <v>0.5185</v>
      </c>
      <c r="I77" s="6">
        <f t="shared" si="5"/>
        <v>2302.14</v>
      </c>
      <c r="K77" s="5">
        <f t="shared" si="6"/>
        <v>2137.86</v>
      </c>
      <c r="M77" s="14">
        <v>0.2355</v>
      </c>
      <c r="O77" s="5">
        <f t="shared" si="7"/>
        <v>503.46603</v>
      </c>
      <c r="Q77" s="16">
        <f t="shared" si="8"/>
        <v>1634.39397</v>
      </c>
      <c r="S77" s="16">
        <f t="shared" si="9"/>
        <v>4440</v>
      </c>
    </row>
    <row r="78" spans="1:19" ht="11.25">
      <c r="A78" s="4" t="s">
        <v>73</v>
      </c>
      <c r="C78" s="3" t="s">
        <v>203</v>
      </c>
      <c r="E78" s="6">
        <v>7982.81</v>
      </c>
      <c r="G78" s="14">
        <v>0.5185</v>
      </c>
      <c r="I78" s="6">
        <f t="shared" si="5"/>
        <v>4139.086985</v>
      </c>
      <c r="K78" s="5">
        <f t="shared" si="6"/>
        <v>3843.7230150000005</v>
      </c>
      <c r="M78" s="14">
        <v>0.4342</v>
      </c>
      <c r="O78" s="5">
        <f t="shared" si="7"/>
        <v>1668.944533113</v>
      </c>
      <c r="Q78" s="16">
        <f t="shared" si="8"/>
        <v>2174.7784818870005</v>
      </c>
      <c r="S78" s="16">
        <f t="shared" si="9"/>
        <v>7982.81</v>
      </c>
    </row>
    <row r="79" spans="1:19" ht="11.25">
      <c r="A79" s="4" t="s">
        <v>74</v>
      </c>
      <c r="C79" s="3" t="s">
        <v>204</v>
      </c>
      <c r="E79" s="6">
        <v>17776.92</v>
      </c>
      <c r="G79" s="14">
        <v>0.5185</v>
      </c>
      <c r="I79" s="6">
        <f t="shared" si="5"/>
        <v>9217.333019999998</v>
      </c>
      <c r="K79" s="5">
        <f t="shared" si="6"/>
        <v>8559.58698</v>
      </c>
      <c r="M79" s="14">
        <v>0.2232</v>
      </c>
      <c r="O79" s="5">
        <f t="shared" si="7"/>
        <v>1910.499813936</v>
      </c>
      <c r="Q79" s="16">
        <f t="shared" si="8"/>
        <v>6649.0871660640005</v>
      </c>
      <c r="S79" s="16">
        <f t="shared" si="9"/>
        <v>17776.92</v>
      </c>
    </row>
    <row r="80" spans="1:19" ht="11.25">
      <c r="A80" s="4" t="s">
        <v>75</v>
      </c>
      <c r="C80" s="3" t="s">
        <v>205</v>
      </c>
      <c r="E80" s="6">
        <v>0</v>
      </c>
      <c r="G80" s="14">
        <v>0.5185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6">
        <v>118385.56</v>
      </c>
      <c r="G81" s="14">
        <v>0.5185</v>
      </c>
      <c r="I81" s="6">
        <f t="shared" si="5"/>
        <v>61382.91286</v>
      </c>
      <c r="K81" s="5">
        <f t="shared" si="6"/>
        <v>57002.64714</v>
      </c>
      <c r="M81" s="14">
        <v>0.3414</v>
      </c>
      <c r="O81" s="5">
        <f t="shared" si="7"/>
        <v>19460.703733595998</v>
      </c>
      <c r="Q81" s="16">
        <f t="shared" si="8"/>
        <v>37541.943406404</v>
      </c>
      <c r="S81" s="16">
        <f t="shared" si="9"/>
        <v>118385.56</v>
      </c>
    </row>
    <row r="82" spans="1:19" ht="11.25">
      <c r="A82" s="4" t="s">
        <v>77</v>
      </c>
      <c r="C82" s="3" t="s">
        <v>207</v>
      </c>
      <c r="E82" s="6">
        <v>27474.39</v>
      </c>
      <c r="G82" s="14">
        <v>0.5185</v>
      </c>
      <c r="I82" s="6">
        <f t="shared" si="5"/>
        <v>14245.471214999998</v>
      </c>
      <c r="K82" s="5">
        <f t="shared" si="6"/>
        <v>13228.918785000002</v>
      </c>
      <c r="M82" s="14">
        <v>0.2923</v>
      </c>
      <c r="O82" s="5">
        <f t="shared" si="7"/>
        <v>3866.8129608555005</v>
      </c>
      <c r="Q82" s="16">
        <f t="shared" si="8"/>
        <v>9362.1058241445</v>
      </c>
      <c r="S82" s="16">
        <f t="shared" si="9"/>
        <v>27474.39</v>
      </c>
    </row>
    <row r="83" spans="1:19" ht="11.25">
      <c r="A83" s="4" t="s">
        <v>78</v>
      </c>
      <c r="C83" s="3" t="s">
        <v>208</v>
      </c>
      <c r="E83" s="6">
        <v>1815.49</v>
      </c>
      <c r="G83" s="14">
        <v>0.5185</v>
      </c>
      <c r="I83" s="6">
        <f t="shared" si="5"/>
        <v>941.331565</v>
      </c>
      <c r="K83" s="5">
        <f t="shared" si="6"/>
        <v>874.158435</v>
      </c>
      <c r="M83" s="14">
        <v>0.4199</v>
      </c>
      <c r="O83" s="5">
        <f t="shared" si="7"/>
        <v>367.05912685650003</v>
      </c>
      <c r="Q83" s="16">
        <f t="shared" si="8"/>
        <v>507.0993081435</v>
      </c>
      <c r="S83" s="16">
        <f t="shared" si="9"/>
        <v>1815.4899999999998</v>
      </c>
    </row>
    <row r="84" spans="1:19" ht="11.25">
      <c r="A84" s="4" t="s">
        <v>79</v>
      </c>
      <c r="C84" s="3" t="s">
        <v>209</v>
      </c>
      <c r="E84" s="6">
        <v>6013.14</v>
      </c>
      <c r="G84" s="14">
        <v>0.5185</v>
      </c>
      <c r="I84" s="6">
        <f t="shared" si="5"/>
        <v>3117.81309</v>
      </c>
      <c r="K84" s="5">
        <f t="shared" si="6"/>
        <v>2895.32691</v>
      </c>
      <c r="M84" s="14">
        <v>0.3227</v>
      </c>
      <c r="O84" s="5">
        <f t="shared" si="7"/>
        <v>934.321993857</v>
      </c>
      <c r="Q84" s="16">
        <f t="shared" si="8"/>
        <v>1961.0049161430002</v>
      </c>
      <c r="S84" s="16">
        <f t="shared" si="9"/>
        <v>6013.14</v>
      </c>
    </row>
    <row r="85" spans="1:19" ht="11.25">
      <c r="A85" s="4" t="s">
        <v>80</v>
      </c>
      <c r="C85" s="3" t="s">
        <v>210</v>
      </c>
      <c r="E85" s="6">
        <v>32589.98</v>
      </c>
      <c r="G85" s="14">
        <v>0.5185</v>
      </c>
      <c r="I85" s="6">
        <f t="shared" si="5"/>
        <v>16897.904629999997</v>
      </c>
      <c r="K85" s="5">
        <f t="shared" si="6"/>
        <v>15692.075370000002</v>
      </c>
      <c r="M85" s="14">
        <v>0.4397</v>
      </c>
      <c r="O85" s="5">
        <f t="shared" si="7"/>
        <v>6899.805540189001</v>
      </c>
      <c r="Q85" s="16">
        <f t="shared" si="8"/>
        <v>8792.269829811</v>
      </c>
      <c r="S85" s="16">
        <f t="shared" si="9"/>
        <v>32589.98</v>
      </c>
    </row>
    <row r="86" spans="1:19" ht="11.25">
      <c r="A86" s="4" t="s">
        <v>81</v>
      </c>
      <c r="C86" s="3" t="s">
        <v>211</v>
      </c>
      <c r="E86" s="6">
        <v>18906.45</v>
      </c>
      <c r="G86" s="14">
        <v>0.5185</v>
      </c>
      <c r="I86" s="6">
        <f t="shared" si="5"/>
        <v>9802.994325</v>
      </c>
      <c r="K86" s="5">
        <f t="shared" si="6"/>
        <v>9103.455675000001</v>
      </c>
      <c r="M86" s="14">
        <v>0.2336</v>
      </c>
      <c r="O86" s="5">
        <f t="shared" si="7"/>
        <v>2126.5672456800003</v>
      </c>
      <c r="Q86" s="16">
        <f t="shared" si="8"/>
        <v>6976.888429320001</v>
      </c>
      <c r="S86" s="16">
        <f t="shared" si="9"/>
        <v>18906.45</v>
      </c>
    </row>
    <row r="87" spans="1:19" ht="11.25">
      <c r="A87" s="4" t="s">
        <v>82</v>
      </c>
      <c r="C87" s="3" t="s">
        <v>212</v>
      </c>
      <c r="E87" s="6">
        <v>17040.55</v>
      </c>
      <c r="G87" s="14">
        <v>0.5185</v>
      </c>
      <c r="I87" s="6">
        <f t="shared" si="5"/>
        <v>8835.525174999999</v>
      </c>
      <c r="K87" s="5">
        <f t="shared" si="6"/>
        <v>8205.024825</v>
      </c>
      <c r="M87" s="14">
        <v>0.3445</v>
      </c>
      <c r="O87" s="5">
        <f t="shared" si="7"/>
        <v>2826.6310522125</v>
      </c>
      <c r="Q87" s="16">
        <f t="shared" si="8"/>
        <v>5378.3937727875</v>
      </c>
      <c r="S87" s="16">
        <f t="shared" si="9"/>
        <v>17040.55</v>
      </c>
    </row>
    <row r="88" spans="1:19" ht="11.25">
      <c r="A88" s="4" t="s">
        <v>83</v>
      </c>
      <c r="C88" s="3" t="s">
        <v>213</v>
      </c>
      <c r="E88" s="6">
        <v>11562.15</v>
      </c>
      <c r="G88" s="14">
        <v>0.5185</v>
      </c>
      <c r="I88" s="6">
        <f t="shared" si="5"/>
        <v>5994.974775</v>
      </c>
      <c r="K88" s="5">
        <f t="shared" si="6"/>
        <v>5567.175225</v>
      </c>
      <c r="M88" s="14">
        <v>0.1894</v>
      </c>
      <c r="O88" s="5">
        <f t="shared" si="7"/>
        <v>1054.422987615</v>
      </c>
      <c r="Q88" s="16">
        <f t="shared" si="8"/>
        <v>4512.752237385</v>
      </c>
      <c r="S88" s="16">
        <f t="shared" si="9"/>
        <v>11562.15</v>
      </c>
    </row>
    <row r="89" spans="1:19" ht="11.25">
      <c r="A89" s="4" t="s">
        <v>84</v>
      </c>
      <c r="C89" s="3" t="s">
        <v>214</v>
      </c>
      <c r="E89" s="6">
        <v>4994.34</v>
      </c>
      <c r="G89" s="14">
        <v>0.5185</v>
      </c>
      <c r="I89" s="6">
        <f t="shared" si="5"/>
        <v>2589.56529</v>
      </c>
      <c r="K89" s="5">
        <f t="shared" si="6"/>
        <v>2404.77471</v>
      </c>
      <c r="M89" s="14">
        <v>0.3154</v>
      </c>
      <c r="O89" s="5">
        <f t="shared" si="7"/>
        <v>758.4659435340001</v>
      </c>
      <c r="Q89" s="16">
        <f t="shared" si="8"/>
        <v>1646.3087664660002</v>
      </c>
      <c r="S89" s="16">
        <f t="shared" si="9"/>
        <v>4994.34</v>
      </c>
    </row>
    <row r="90" spans="1:19" ht="11.25">
      <c r="A90" s="4" t="s">
        <v>85</v>
      </c>
      <c r="C90" s="3" t="s">
        <v>215</v>
      </c>
      <c r="E90" s="6">
        <v>26912.6</v>
      </c>
      <c r="G90" s="14">
        <v>0.5185</v>
      </c>
      <c r="I90" s="6">
        <f t="shared" si="5"/>
        <v>13954.183099999998</v>
      </c>
      <c r="K90" s="5">
        <f t="shared" si="6"/>
        <v>12958.4169</v>
      </c>
      <c r="M90" s="14">
        <v>0.3517</v>
      </c>
      <c r="O90" s="5">
        <f t="shared" si="7"/>
        <v>4557.47522373</v>
      </c>
      <c r="Q90" s="16">
        <f t="shared" si="8"/>
        <v>8400.94167627</v>
      </c>
      <c r="S90" s="16">
        <f t="shared" si="9"/>
        <v>26912.6</v>
      </c>
    </row>
    <row r="91" spans="1:19" ht="11.25">
      <c r="A91" s="4" t="s">
        <v>86</v>
      </c>
      <c r="C91" s="3" t="s">
        <v>216</v>
      </c>
      <c r="E91" s="6">
        <v>40151.61</v>
      </c>
      <c r="G91" s="14">
        <v>0.5185</v>
      </c>
      <c r="I91" s="6">
        <f t="shared" si="5"/>
        <v>20818.609784999997</v>
      </c>
      <c r="K91" s="5">
        <f t="shared" si="6"/>
        <v>19333.000215000004</v>
      </c>
      <c r="M91" s="14">
        <v>0.2337</v>
      </c>
      <c r="O91" s="5">
        <f t="shared" si="7"/>
        <v>4518.122150245501</v>
      </c>
      <c r="Q91" s="16">
        <f t="shared" si="8"/>
        <v>14814.878064754503</v>
      </c>
      <c r="S91" s="16">
        <f t="shared" si="9"/>
        <v>40151.61</v>
      </c>
    </row>
    <row r="92" spans="1:19" ht="11.25">
      <c r="A92" s="4" t="s">
        <v>87</v>
      </c>
      <c r="C92" s="3" t="s">
        <v>217</v>
      </c>
      <c r="E92" s="6">
        <v>26617.32</v>
      </c>
      <c r="G92" s="14">
        <v>0.5185</v>
      </c>
      <c r="I92" s="6">
        <f t="shared" si="5"/>
        <v>13801.080419999998</v>
      </c>
      <c r="K92" s="5">
        <f t="shared" si="6"/>
        <v>12816.239580000001</v>
      </c>
      <c r="M92" s="14">
        <v>0.323</v>
      </c>
      <c r="O92" s="5">
        <f t="shared" si="7"/>
        <v>4139.64538434</v>
      </c>
      <c r="Q92" s="16">
        <f t="shared" si="8"/>
        <v>8676.59419566</v>
      </c>
      <c r="S92" s="16">
        <f t="shared" si="9"/>
        <v>26617.32</v>
      </c>
    </row>
    <row r="93" spans="1:19" ht="11.25">
      <c r="A93" s="4" t="s">
        <v>88</v>
      </c>
      <c r="C93" s="3" t="s">
        <v>218</v>
      </c>
      <c r="E93" s="6">
        <v>63435.33</v>
      </c>
      <c r="G93" s="14">
        <v>0.5185</v>
      </c>
      <c r="I93" s="6">
        <f t="shared" si="5"/>
        <v>32891.218605</v>
      </c>
      <c r="K93" s="5">
        <f t="shared" si="6"/>
        <v>30544.111395</v>
      </c>
      <c r="M93" s="14">
        <v>0.4588</v>
      </c>
      <c r="O93" s="5">
        <f t="shared" si="7"/>
        <v>14013.638308026</v>
      </c>
      <c r="Q93" s="16">
        <f t="shared" si="8"/>
        <v>16530.473086974</v>
      </c>
      <c r="S93" s="16">
        <f t="shared" si="9"/>
        <v>63435.33</v>
      </c>
    </row>
    <row r="94" spans="1:19" ht="11.25">
      <c r="A94" s="4" t="s">
        <v>89</v>
      </c>
      <c r="C94" s="3" t="s">
        <v>219</v>
      </c>
      <c r="E94" s="6">
        <v>83314.89</v>
      </c>
      <c r="G94" s="14">
        <v>0.5185</v>
      </c>
      <c r="I94" s="6">
        <f t="shared" si="5"/>
        <v>43198.770464999994</v>
      </c>
      <c r="K94" s="5">
        <f t="shared" si="6"/>
        <v>40116.119535000005</v>
      </c>
      <c r="M94" s="14">
        <v>0.4439</v>
      </c>
      <c r="O94" s="5">
        <f t="shared" si="7"/>
        <v>17807.545461586502</v>
      </c>
      <c r="Q94" s="16">
        <f t="shared" si="8"/>
        <v>22308.574073413503</v>
      </c>
      <c r="S94" s="16">
        <f t="shared" si="9"/>
        <v>83314.89</v>
      </c>
    </row>
    <row r="95" spans="1:19" ht="11.25">
      <c r="A95" s="4" t="s">
        <v>90</v>
      </c>
      <c r="C95" s="3" t="s">
        <v>220</v>
      </c>
      <c r="E95" s="6">
        <v>9145</v>
      </c>
      <c r="G95" s="14">
        <v>0.5185</v>
      </c>
      <c r="I95" s="6">
        <f t="shared" si="5"/>
        <v>4741.6825</v>
      </c>
      <c r="K95" s="5">
        <f t="shared" si="6"/>
        <v>4403.3175</v>
      </c>
      <c r="M95" s="14">
        <v>0.3979</v>
      </c>
      <c r="O95" s="5">
        <f t="shared" si="7"/>
        <v>1752.08003325</v>
      </c>
      <c r="Q95" s="16">
        <f t="shared" si="8"/>
        <v>2651.23746675</v>
      </c>
      <c r="S95" s="16">
        <f t="shared" si="9"/>
        <v>9145</v>
      </c>
    </row>
    <row r="96" spans="1:19" ht="11.25">
      <c r="A96" s="4" t="s">
        <v>91</v>
      </c>
      <c r="C96" s="3" t="s">
        <v>221</v>
      </c>
      <c r="E96" s="6">
        <v>0</v>
      </c>
      <c r="G96" s="14">
        <v>0.5185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6">
        <v>33706.49</v>
      </c>
      <c r="G97" s="14">
        <v>0.5185</v>
      </c>
      <c r="I97" s="6">
        <f t="shared" si="5"/>
        <v>17476.815065</v>
      </c>
      <c r="K97" s="5">
        <f t="shared" si="6"/>
        <v>16229.674935</v>
      </c>
      <c r="M97" s="14">
        <v>0.2455</v>
      </c>
      <c r="O97" s="5">
        <f t="shared" si="7"/>
        <v>3984.3851965424997</v>
      </c>
      <c r="Q97" s="16">
        <f t="shared" si="8"/>
        <v>12245.289738457499</v>
      </c>
      <c r="S97" s="16">
        <f t="shared" si="9"/>
        <v>33706.49</v>
      </c>
    </row>
    <row r="98" spans="1:19" ht="11.25">
      <c r="A98" s="4" t="s">
        <v>93</v>
      </c>
      <c r="C98" s="3" t="s">
        <v>223</v>
      </c>
      <c r="E98" s="6">
        <v>6737</v>
      </c>
      <c r="G98" s="14">
        <v>0.5185</v>
      </c>
      <c r="I98" s="6">
        <f t="shared" si="5"/>
        <v>3493.1344999999997</v>
      </c>
      <c r="K98" s="5">
        <f t="shared" si="6"/>
        <v>3243.8655000000003</v>
      </c>
      <c r="M98" s="14">
        <v>0.3853</v>
      </c>
      <c r="O98" s="5">
        <f t="shared" si="7"/>
        <v>1249.86137715</v>
      </c>
      <c r="Q98" s="16">
        <f t="shared" si="8"/>
        <v>1994.0041228500004</v>
      </c>
      <c r="S98" s="16">
        <f t="shared" si="9"/>
        <v>6737</v>
      </c>
    </row>
    <row r="99" spans="1:19" ht="11.25">
      <c r="A99" s="4" t="s">
        <v>94</v>
      </c>
      <c r="C99" s="3" t="s">
        <v>224</v>
      </c>
      <c r="E99" s="6">
        <v>2655</v>
      </c>
      <c r="G99" s="14">
        <v>0.5185</v>
      </c>
      <c r="I99" s="6">
        <f t="shared" si="5"/>
        <v>1376.6174999999998</v>
      </c>
      <c r="K99" s="5">
        <f t="shared" si="6"/>
        <v>1278.3825000000002</v>
      </c>
      <c r="M99" s="14">
        <v>0.276</v>
      </c>
      <c r="O99" s="5">
        <f t="shared" si="7"/>
        <v>352.83357000000007</v>
      </c>
      <c r="Q99" s="16">
        <f t="shared" si="8"/>
        <v>925.5489300000002</v>
      </c>
      <c r="S99" s="16">
        <f t="shared" si="9"/>
        <v>2655</v>
      </c>
    </row>
    <row r="100" spans="1:19" ht="11.25">
      <c r="A100" s="4" t="s">
        <v>95</v>
      </c>
      <c r="C100" s="3" t="s">
        <v>225</v>
      </c>
      <c r="E100" s="6">
        <v>9415.34</v>
      </c>
      <c r="G100" s="14">
        <v>0.5185</v>
      </c>
      <c r="I100" s="6">
        <f t="shared" si="5"/>
        <v>4881.85379</v>
      </c>
      <c r="K100" s="5">
        <f t="shared" si="6"/>
        <v>4533.48621</v>
      </c>
      <c r="M100" s="14">
        <v>0.3025</v>
      </c>
      <c r="O100" s="5">
        <f t="shared" si="7"/>
        <v>1371.379578525</v>
      </c>
      <c r="Q100" s="16">
        <f t="shared" si="8"/>
        <v>3162.106631475</v>
      </c>
      <c r="S100" s="16">
        <f t="shared" si="9"/>
        <v>9415.34</v>
      </c>
    </row>
    <row r="101" spans="1:19" ht="11.25">
      <c r="A101" s="4" t="s">
        <v>96</v>
      </c>
      <c r="C101" s="3" t="s">
        <v>226</v>
      </c>
      <c r="E101" s="6">
        <v>7069.1</v>
      </c>
      <c r="G101" s="14">
        <v>0.5185</v>
      </c>
      <c r="I101" s="6">
        <f t="shared" si="5"/>
        <v>3665.32835</v>
      </c>
      <c r="K101" s="5">
        <f t="shared" si="6"/>
        <v>3403.7716500000006</v>
      </c>
      <c r="M101" s="14">
        <v>0.2755</v>
      </c>
      <c r="O101" s="5">
        <f t="shared" si="7"/>
        <v>937.7390895750002</v>
      </c>
      <c r="Q101" s="16">
        <f t="shared" si="8"/>
        <v>2466.032560425</v>
      </c>
      <c r="S101" s="16">
        <f t="shared" si="9"/>
        <v>7069.1</v>
      </c>
    </row>
    <row r="102" spans="1:19" ht="11.25">
      <c r="A102" s="4" t="s">
        <v>97</v>
      </c>
      <c r="C102" s="3" t="s">
        <v>227</v>
      </c>
      <c r="E102" s="6">
        <v>1836.8</v>
      </c>
      <c r="G102" s="14">
        <v>0.5185</v>
      </c>
      <c r="I102" s="6">
        <f t="shared" si="5"/>
        <v>952.3807999999999</v>
      </c>
      <c r="K102" s="5">
        <f t="shared" si="6"/>
        <v>884.4192</v>
      </c>
      <c r="M102" s="14">
        <v>0.2708</v>
      </c>
      <c r="O102" s="5">
        <f t="shared" si="7"/>
        <v>239.50071936</v>
      </c>
      <c r="Q102" s="16">
        <f t="shared" si="8"/>
        <v>644.9184806400001</v>
      </c>
      <c r="S102" s="16">
        <f t="shared" si="9"/>
        <v>1836.8</v>
      </c>
    </row>
    <row r="103" spans="1:19" ht="11.25">
      <c r="A103" s="4" t="s">
        <v>98</v>
      </c>
      <c r="C103" s="3" t="s">
        <v>228</v>
      </c>
      <c r="E103" s="6">
        <v>25734.25</v>
      </c>
      <c r="G103" s="14">
        <v>0.5185</v>
      </c>
      <c r="I103" s="6">
        <f t="shared" si="5"/>
        <v>13343.208625</v>
      </c>
      <c r="K103" s="5">
        <f t="shared" si="6"/>
        <v>12391.041375</v>
      </c>
      <c r="M103" s="14">
        <v>0.3888</v>
      </c>
      <c r="O103" s="5">
        <f t="shared" si="7"/>
        <v>4817.6368866</v>
      </c>
      <c r="Q103" s="16">
        <f t="shared" si="8"/>
        <v>7573.4044884</v>
      </c>
      <c r="S103" s="16">
        <f t="shared" si="9"/>
        <v>25734.25</v>
      </c>
    </row>
    <row r="104" spans="1:19" ht="11.25">
      <c r="A104" s="4" t="s">
        <v>99</v>
      </c>
      <c r="C104" s="3" t="s">
        <v>229</v>
      </c>
      <c r="E104" s="6">
        <v>50907.15</v>
      </c>
      <c r="G104" s="14">
        <v>0.5185</v>
      </c>
      <c r="I104" s="6">
        <f t="shared" si="5"/>
        <v>26395.357275</v>
      </c>
      <c r="K104" s="5">
        <f t="shared" si="6"/>
        <v>24511.792725000003</v>
      </c>
      <c r="M104" s="14">
        <v>0.5309</v>
      </c>
      <c r="O104" s="5">
        <f t="shared" si="7"/>
        <v>13013.310757702502</v>
      </c>
      <c r="Q104" s="16">
        <f t="shared" si="8"/>
        <v>11498.4819672975</v>
      </c>
      <c r="S104" s="16">
        <f t="shared" si="9"/>
        <v>50907.15</v>
      </c>
    </row>
    <row r="105" spans="1:19" ht="11.25">
      <c r="A105" s="4" t="s">
        <v>100</v>
      </c>
      <c r="C105" s="3" t="s">
        <v>230</v>
      </c>
      <c r="E105" s="6">
        <v>2238.6</v>
      </c>
      <c r="G105" s="14">
        <v>0.5185</v>
      </c>
      <c r="I105" s="6">
        <f t="shared" si="5"/>
        <v>1160.7141</v>
      </c>
      <c r="K105" s="5">
        <f t="shared" si="6"/>
        <v>1077.8859</v>
      </c>
      <c r="M105" s="14">
        <v>0.255</v>
      </c>
      <c r="O105" s="5">
        <f t="shared" si="7"/>
        <v>274.8609045</v>
      </c>
      <c r="Q105" s="16">
        <f t="shared" si="8"/>
        <v>803.0249954999999</v>
      </c>
      <c r="S105" s="16">
        <f t="shared" si="9"/>
        <v>2238.6</v>
      </c>
    </row>
    <row r="106" spans="1:19" ht="11.25">
      <c r="A106" s="4" t="s">
        <v>101</v>
      </c>
      <c r="C106" s="3" t="s">
        <v>231</v>
      </c>
      <c r="E106" s="6">
        <v>28304</v>
      </c>
      <c r="G106" s="14">
        <v>0.5185</v>
      </c>
      <c r="I106" s="6">
        <f t="shared" si="5"/>
        <v>14675.624</v>
      </c>
      <c r="K106" s="5">
        <f t="shared" si="6"/>
        <v>13628.376</v>
      </c>
      <c r="M106" s="14">
        <v>0.2547</v>
      </c>
      <c r="O106" s="5">
        <f t="shared" si="7"/>
        <v>3471.1473671999997</v>
      </c>
      <c r="Q106" s="16">
        <f t="shared" si="8"/>
        <v>10157.228632800001</v>
      </c>
      <c r="S106" s="16">
        <f t="shared" si="9"/>
        <v>28304</v>
      </c>
    </row>
    <row r="107" spans="1:19" ht="11.25">
      <c r="A107" s="4" t="s">
        <v>102</v>
      </c>
      <c r="C107" s="3" t="s">
        <v>232</v>
      </c>
      <c r="E107" s="6">
        <v>3256.2</v>
      </c>
      <c r="G107" s="14">
        <v>0.5185</v>
      </c>
      <c r="I107" s="6">
        <f t="shared" si="5"/>
        <v>1688.3396999999998</v>
      </c>
      <c r="K107" s="5">
        <f t="shared" si="6"/>
        <v>1567.8603</v>
      </c>
      <c r="M107" s="14">
        <v>0.2329</v>
      </c>
      <c r="O107" s="5">
        <f t="shared" si="7"/>
        <v>365.15466387</v>
      </c>
      <c r="Q107" s="16">
        <f t="shared" si="8"/>
        <v>1202.7056361300001</v>
      </c>
      <c r="S107" s="16">
        <f t="shared" si="9"/>
        <v>3256.2</v>
      </c>
    </row>
    <row r="108" spans="1:19" ht="11.25">
      <c r="A108" s="4" t="s">
        <v>103</v>
      </c>
      <c r="C108" s="3" t="s">
        <v>233</v>
      </c>
      <c r="E108" s="6">
        <v>55963.08</v>
      </c>
      <c r="G108" s="14">
        <v>0.5185</v>
      </c>
      <c r="I108" s="6">
        <f t="shared" si="5"/>
        <v>29016.85698</v>
      </c>
      <c r="K108" s="5">
        <f t="shared" si="6"/>
        <v>26946.22302</v>
      </c>
      <c r="M108" s="14">
        <v>0.3068</v>
      </c>
      <c r="O108" s="5">
        <f t="shared" si="7"/>
        <v>8267.101222536001</v>
      </c>
      <c r="Q108" s="16">
        <f t="shared" si="8"/>
        <v>18679.121797464002</v>
      </c>
      <c r="S108" s="16">
        <f t="shared" si="9"/>
        <v>55963.08</v>
      </c>
    </row>
    <row r="109" spans="1:19" ht="11.25">
      <c r="A109" s="4" t="s">
        <v>104</v>
      </c>
      <c r="C109" s="3" t="s">
        <v>234</v>
      </c>
      <c r="E109" s="6">
        <v>129206.43</v>
      </c>
      <c r="G109" s="14">
        <v>0.5185</v>
      </c>
      <c r="I109" s="6">
        <f t="shared" si="5"/>
        <v>66993.53395499999</v>
      </c>
      <c r="K109" s="5">
        <f t="shared" si="6"/>
        <v>62212.896045</v>
      </c>
      <c r="M109" s="14">
        <v>0.3715</v>
      </c>
      <c r="O109" s="5">
        <f t="shared" si="7"/>
        <v>23112.0908807175</v>
      </c>
      <c r="Q109" s="16">
        <f t="shared" si="8"/>
        <v>39100.8051642825</v>
      </c>
      <c r="S109" s="16">
        <f t="shared" si="9"/>
        <v>129206.43</v>
      </c>
    </row>
    <row r="110" spans="1:19" ht="11.25">
      <c r="A110" s="4" t="s">
        <v>105</v>
      </c>
      <c r="C110" s="3" t="s">
        <v>235</v>
      </c>
      <c r="E110" s="6">
        <v>14912.38</v>
      </c>
      <c r="G110" s="14">
        <v>0.5185</v>
      </c>
      <c r="I110" s="6">
        <f t="shared" si="5"/>
        <v>7732.069029999999</v>
      </c>
      <c r="K110" s="5">
        <f t="shared" si="6"/>
        <v>7180.31097</v>
      </c>
      <c r="M110" s="14">
        <v>0.4027</v>
      </c>
      <c r="O110" s="5">
        <f t="shared" si="7"/>
        <v>2891.5112276190002</v>
      </c>
      <c r="Q110" s="16">
        <f t="shared" si="8"/>
        <v>4288.799742381</v>
      </c>
      <c r="S110" s="16">
        <f t="shared" si="9"/>
        <v>14912.380000000001</v>
      </c>
    </row>
    <row r="111" spans="1:19" ht="11.25">
      <c r="A111" s="4" t="s">
        <v>106</v>
      </c>
      <c r="C111" s="3" t="s">
        <v>236</v>
      </c>
      <c r="E111" s="6">
        <v>18854.39</v>
      </c>
      <c r="G111" s="14">
        <v>0.5185</v>
      </c>
      <c r="I111" s="6">
        <f t="shared" si="5"/>
        <v>9776.001214999998</v>
      </c>
      <c r="K111" s="5">
        <f t="shared" si="6"/>
        <v>9078.388785000001</v>
      </c>
      <c r="M111" s="14">
        <v>0.2496</v>
      </c>
      <c r="O111" s="5">
        <f t="shared" si="7"/>
        <v>2265.9658407360002</v>
      </c>
      <c r="Q111" s="16">
        <f t="shared" si="8"/>
        <v>6812.422944264001</v>
      </c>
      <c r="S111" s="16">
        <f t="shared" si="9"/>
        <v>18854.39</v>
      </c>
    </row>
    <row r="112" spans="1:19" ht="11.25">
      <c r="A112" s="4" t="s">
        <v>107</v>
      </c>
      <c r="C112" s="3" t="s">
        <v>237</v>
      </c>
      <c r="E112" s="6">
        <v>2685.97</v>
      </c>
      <c r="G112" s="14">
        <v>0.5185</v>
      </c>
      <c r="I112" s="6">
        <f t="shared" si="5"/>
        <v>1392.6754449999999</v>
      </c>
      <c r="K112" s="5">
        <f t="shared" si="6"/>
        <v>1293.294555</v>
      </c>
      <c r="M112" s="14">
        <v>0.2223</v>
      </c>
      <c r="O112" s="5">
        <f t="shared" si="7"/>
        <v>287.49937957649996</v>
      </c>
      <c r="Q112" s="16">
        <f t="shared" si="8"/>
        <v>1005.7951754235</v>
      </c>
      <c r="S112" s="16">
        <f t="shared" si="9"/>
        <v>2685.97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0.5185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6">
        <v>18421.72</v>
      </c>
      <c r="G114" s="14">
        <v>0.5185</v>
      </c>
      <c r="I114" s="6">
        <f t="shared" si="5"/>
        <v>9551.66182</v>
      </c>
      <c r="K114" s="5">
        <f t="shared" si="6"/>
        <v>8870.058180000002</v>
      </c>
      <c r="M114" s="14">
        <v>0.3441</v>
      </c>
      <c r="O114" s="5">
        <f t="shared" si="7"/>
        <v>3052.187019738001</v>
      </c>
      <c r="Q114" s="16">
        <f t="shared" si="8"/>
        <v>5817.871160262001</v>
      </c>
      <c r="S114" s="16">
        <f t="shared" si="9"/>
        <v>18421.72</v>
      </c>
    </row>
    <row r="115" spans="1:19" ht="11.25">
      <c r="A115" s="4" t="s">
        <v>111</v>
      </c>
      <c r="C115" s="3" t="s">
        <v>240</v>
      </c>
      <c r="E115" s="6">
        <v>861</v>
      </c>
      <c r="G115" s="14">
        <v>0.5185</v>
      </c>
      <c r="I115" s="6">
        <f t="shared" si="5"/>
        <v>446.4285</v>
      </c>
      <c r="K115" s="5">
        <f t="shared" si="6"/>
        <v>414.5715</v>
      </c>
      <c r="M115" s="14">
        <v>0.3146</v>
      </c>
      <c r="O115" s="5">
        <f t="shared" si="7"/>
        <v>130.4241939</v>
      </c>
      <c r="Q115" s="16">
        <f t="shared" si="8"/>
        <v>284.14730610000004</v>
      </c>
      <c r="S115" s="16">
        <f t="shared" si="9"/>
        <v>861</v>
      </c>
    </row>
    <row r="116" spans="1:19" ht="11.25">
      <c r="A116" s="4" t="s">
        <v>109</v>
      </c>
      <c r="C116" s="3" t="s">
        <v>283</v>
      </c>
      <c r="E116" s="6">
        <v>22966.14</v>
      </c>
      <c r="G116" s="14">
        <v>0.5185</v>
      </c>
      <c r="I116" s="6">
        <f t="shared" si="5"/>
        <v>11907.943589999999</v>
      </c>
      <c r="K116" s="5">
        <f t="shared" si="6"/>
        <v>11058.19641</v>
      </c>
      <c r="M116" s="14">
        <v>0.3223</v>
      </c>
      <c r="O116" s="5">
        <f t="shared" si="7"/>
        <v>3564.056702943</v>
      </c>
      <c r="Q116" s="16">
        <f t="shared" si="8"/>
        <v>7494.139707057</v>
      </c>
      <c r="S116" s="16">
        <f t="shared" si="9"/>
        <v>22966.14</v>
      </c>
    </row>
    <row r="117" spans="1:19" ht="11.25">
      <c r="A117" s="4" t="s">
        <v>112</v>
      </c>
      <c r="C117" s="3" t="s">
        <v>242</v>
      </c>
      <c r="E117" s="6">
        <v>25221.14</v>
      </c>
      <c r="G117" s="14">
        <v>0.5185</v>
      </c>
      <c r="I117" s="6">
        <f t="shared" si="5"/>
        <v>13077.16109</v>
      </c>
      <c r="K117" s="5">
        <f t="shared" si="6"/>
        <v>12143.97891</v>
      </c>
      <c r="M117" s="14">
        <v>0.3808</v>
      </c>
      <c r="O117" s="5">
        <f t="shared" si="7"/>
        <v>4624.427168928</v>
      </c>
      <c r="Q117" s="16">
        <f t="shared" si="8"/>
        <v>7519.5517410719995</v>
      </c>
      <c r="S117" s="16">
        <f t="shared" si="9"/>
        <v>25221.14</v>
      </c>
    </row>
    <row r="118" spans="1:19" ht="11.25">
      <c r="A118" s="4" t="s">
        <v>113</v>
      </c>
      <c r="C118" s="3" t="s">
        <v>243</v>
      </c>
      <c r="E118" s="6">
        <v>7531.29</v>
      </c>
      <c r="G118" s="14">
        <v>0.5185</v>
      </c>
      <c r="I118" s="6">
        <f t="shared" si="5"/>
        <v>3904.9738649999995</v>
      </c>
      <c r="K118" s="5">
        <f t="shared" si="6"/>
        <v>3626.3161350000005</v>
      </c>
      <c r="M118" s="14">
        <v>0.2667</v>
      </c>
      <c r="O118" s="5">
        <f t="shared" si="7"/>
        <v>967.1385132045001</v>
      </c>
      <c r="Q118" s="16">
        <f t="shared" si="8"/>
        <v>2659.1776217955003</v>
      </c>
      <c r="S118" s="16">
        <f t="shared" si="9"/>
        <v>7531.29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0.5185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245</v>
      </c>
      <c r="E120" s="6">
        <v>44157.11</v>
      </c>
      <c r="G120" s="14">
        <v>0.5185</v>
      </c>
      <c r="I120" s="6">
        <f t="shared" si="5"/>
        <v>22895.461535</v>
      </c>
      <c r="K120" s="5">
        <f t="shared" si="6"/>
        <v>21261.648465000002</v>
      </c>
      <c r="M120" s="14">
        <v>0.2736</v>
      </c>
      <c r="O120" s="5">
        <f t="shared" si="7"/>
        <v>5817.187020024001</v>
      </c>
      <c r="Q120" s="16">
        <f t="shared" si="8"/>
        <v>15444.461444976001</v>
      </c>
      <c r="S120" s="16">
        <f t="shared" si="9"/>
        <v>44157.11</v>
      </c>
    </row>
    <row r="121" spans="1:19" ht="11.25">
      <c r="A121" s="4" t="s">
        <v>116</v>
      </c>
      <c r="C121" s="3" t="s">
        <v>246</v>
      </c>
      <c r="E121" s="6">
        <v>40975.8</v>
      </c>
      <c r="G121" s="14">
        <v>0.5185</v>
      </c>
      <c r="I121" s="6">
        <f t="shared" si="5"/>
        <v>21245.9523</v>
      </c>
      <c r="K121" s="5">
        <f t="shared" si="6"/>
        <v>19729.847700000002</v>
      </c>
      <c r="M121" s="14">
        <v>0.4168</v>
      </c>
      <c r="O121" s="5">
        <f t="shared" si="7"/>
        <v>8223.400521360001</v>
      </c>
      <c r="Q121" s="16">
        <f t="shared" si="8"/>
        <v>11506.44717864</v>
      </c>
      <c r="S121" s="16">
        <f t="shared" si="9"/>
        <v>40975.8</v>
      </c>
    </row>
    <row r="122" spans="1:19" ht="11.25">
      <c r="A122" s="4" t="s">
        <v>117</v>
      </c>
      <c r="C122" s="3" t="s">
        <v>247</v>
      </c>
      <c r="E122" s="6">
        <v>0</v>
      </c>
      <c r="G122" s="14">
        <v>0.5185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248</v>
      </c>
      <c r="E123" s="6">
        <v>1650</v>
      </c>
      <c r="G123" s="14">
        <v>0.5185</v>
      </c>
      <c r="I123" s="6">
        <f t="shared" si="5"/>
        <v>855.525</v>
      </c>
      <c r="K123" s="5">
        <f t="shared" si="6"/>
        <v>794.475</v>
      </c>
      <c r="M123" s="14">
        <v>0.3321</v>
      </c>
      <c r="O123" s="5">
        <f t="shared" si="7"/>
        <v>263.8451475</v>
      </c>
      <c r="Q123" s="16">
        <f t="shared" si="8"/>
        <v>530.6298525</v>
      </c>
      <c r="S123" s="16">
        <f t="shared" si="9"/>
        <v>1650</v>
      </c>
    </row>
    <row r="124" spans="1:19" ht="11.25">
      <c r="A124" s="4" t="s">
        <v>119</v>
      </c>
      <c r="C124" s="3" t="s">
        <v>249</v>
      </c>
      <c r="E124" s="6">
        <v>197792.59</v>
      </c>
      <c r="G124" s="14">
        <v>0.5185</v>
      </c>
      <c r="I124" s="6">
        <f t="shared" si="5"/>
        <v>102555.45791499999</v>
      </c>
      <c r="K124" s="5">
        <f t="shared" si="6"/>
        <v>95237.132085</v>
      </c>
      <c r="M124" s="14">
        <v>0.2773</v>
      </c>
      <c r="O124" s="5">
        <f t="shared" si="7"/>
        <v>26409.2567271705</v>
      </c>
      <c r="Q124" s="16">
        <f t="shared" si="8"/>
        <v>68827.8753578295</v>
      </c>
      <c r="S124" s="16">
        <f t="shared" si="9"/>
        <v>197792.59</v>
      </c>
    </row>
    <row r="125" spans="1:19" ht="11.25">
      <c r="A125" s="4" t="s">
        <v>120</v>
      </c>
      <c r="C125" s="3" t="s">
        <v>250</v>
      </c>
      <c r="E125" s="6">
        <v>281867.59</v>
      </c>
      <c r="G125" s="14">
        <v>0.5185</v>
      </c>
      <c r="I125" s="6">
        <f t="shared" si="5"/>
        <v>146148.345415</v>
      </c>
      <c r="K125" s="5">
        <f t="shared" si="6"/>
        <v>135719.24458500004</v>
      </c>
      <c r="M125" s="14">
        <v>0.2455</v>
      </c>
      <c r="O125" s="5">
        <f t="shared" si="7"/>
        <v>33319.07454561751</v>
      </c>
      <c r="Q125" s="16">
        <f t="shared" si="8"/>
        <v>102400.17003938253</v>
      </c>
      <c r="S125" s="16">
        <f t="shared" si="9"/>
        <v>281867.59</v>
      </c>
    </row>
    <row r="126" spans="1:19" ht="11.25">
      <c r="A126" s="4" t="s">
        <v>121</v>
      </c>
      <c r="C126" s="3" t="s">
        <v>251</v>
      </c>
      <c r="E126" s="6">
        <v>0</v>
      </c>
      <c r="G126" s="14">
        <v>0.5185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252</v>
      </c>
      <c r="E127" s="6">
        <v>65155.54</v>
      </c>
      <c r="G127" s="14">
        <v>0.5185</v>
      </c>
      <c r="I127" s="6">
        <f t="shared" si="5"/>
        <v>33783.147489999996</v>
      </c>
      <c r="K127" s="5">
        <f t="shared" si="6"/>
        <v>31372.392510000005</v>
      </c>
      <c r="M127" s="14">
        <v>0.3535</v>
      </c>
      <c r="O127" s="5">
        <f t="shared" si="7"/>
        <v>11090.140752285</v>
      </c>
      <c r="Q127" s="16">
        <f t="shared" si="8"/>
        <v>20282.251757715007</v>
      </c>
      <c r="S127" s="16">
        <f t="shared" si="9"/>
        <v>65155.54</v>
      </c>
    </row>
    <row r="128" spans="1:19" ht="11.25">
      <c r="A128" s="4" t="s">
        <v>123</v>
      </c>
      <c r="C128" s="3" t="s">
        <v>253</v>
      </c>
      <c r="E128" s="6">
        <v>5810.91</v>
      </c>
      <c r="G128" s="14">
        <v>0.5185</v>
      </c>
      <c r="I128" s="6">
        <f t="shared" si="5"/>
        <v>3012.9568349999995</v>
      </c>
      <c r="K128" s="5">
        <f t="shared" si="6"/>
        <v>2797.9531650000004</v>
      </c>
      <c r="M128" s="14">
        <v>0.2787</v>
      </c>
      <c r="O128" s="5">
        <f t="shared" si="7"/>
        <v>779.7895470855001</v>
      </c>
      <c r="Q128" s="16">
        <f t="shared" si="8"/>
        <v>2018.1636179145003</v>
      </c>
      <c r="S128" s="16">
        <f t="shared" si="9"/>
        <v>5810.91</v>
      </c>
    </row>
    <row r="129" spans="1:19" ht="11.25">
      <c r="A129" s="4" t="s">
        <v>124</v>
      </c>
      <c r="C129" s="3" t="s">
        <v>254</v>
      </c>
      <c r="E129" s="6">
        <v>46277.53</v>
      </c>
      <c r="G129" s="14">
        <v>0.5185</v>
      </c>
      <c r="I129" s="6">
        <f t="shared" si="5"/>
        <v>23994.899305</v>
      </c>
      <c r="K129" s="5">
        <f t="shared" si="6"/>
        <v>22282.630695</v>
      </c>
      <c r="M129" s="14">
        <v>0.2605</v>
      </c>
      <c r="O129" s="5">
        <f t="shared" si="7"/>
        <v>5804.6252960475</v>
      </c>
      <c r="Q129" s="16">
        <f t="shared" si="8"/>
        <v>16478.0053989525</v>
      </c>
      <c r="S129" s="16">
        <f t="shared" si="9"/>
        <v>46277.53</v>
      </c>
    </row>
    <row r="130" spans="1:19" ht="11.25">
      <c r="A130" s="4" t="s">
        <v>125</v>
      </c>
      <c r="C130" s="3" t="s">
        <v>255</v>
      </c>
      <c r="E130" s="6">
        <v>5269.33</v>
      </c>
      <c r="G130" s="14">
        <v>0.5185</v>
      </c>
      <c r="I130" s="6">
        <f t="shared" si="5"/>
        <v>2732.1476049999997</v>
      </c>
      <c r="K130" s="5">
        <f t="shared" si="6"/>
        <v>2537.1823950000003</v>
      </c>
      <c r="M130" s="14">
        <v>0.2035</v>
      </c>
      <c r="O130" s="5">
        <f t="shared" si="7"/>
        <v>516.3166173825</v>
      </c>
      <c r="Q130" s="16">
        <f t="shared" si="8"/>
        <v>2020.8657776175003</v>
      </c>
      <c r="S130" s="16">
        <f t="shared" si="9"/>
        <v>5269.33</v>
      </c>
    </row>
    <row r="131" spans="1:19" ht="11.25">
      <c r="A131" s="4" t="s">
        <v>126</v>
      </c>
      <c r="C131" s="3" t="s">
        <v>256</v>
      </c>
      <c r="E131" s="6">
        <v>193042.19</v>
      </c>
      <c r="G131" s="14">
        <v>0.5185</v>
      </c>
      <c r="I131" s="6">
        <f t="shared" si="5"/>
        <v>100092.37551499999</v>
      </c>
      <c r="K131" s="5">
        <f t="shared" si="6"/>
        <v>92949.81448500001</v>
      </c>
      <c r="M131" s="14">
        <v>0.3691</v>
      </c>
      <c r="O131" s="5">
        <f t="shared" si="7"/>
        <v>34307.7765264135</v>
      </c>
      <c r="Q131" s="16">
        <f t="shared" si="8"/>
        <v>58642.03795858651</v>
      </c>
      <c r="S131" s="16">
        <f t="shared" si="9"/>
        <v>193042.19</v>
      </c>
    </row>
    <row r="132" spans="1:19" ht="11.25">
      <c r="A132" s="4" t="s">
        <v>127</v>
      </c>
      <c r="C132" s="3" t="s">
        <v>257</v>
      </c>
      <c r="E132" s="6">
        <v>217313.94</v>
      </c>
      <c r="G132" s="14">
        <v>0.5185</v>
      </c>
      <c r="I132" s="6">
        <f t="shared" si="5"/>
        <v>112677.27789</v>
      </c>
      <c r="K132" s="5">
        <f t="shared" si="6"/>
        <v>104636.66211</v>
      </c>
      <c r="M132" s="14">
        <v>0.3072</v>
      </c>
      <c r="O132" s="5">
        <f t="shared" si="7"/>
        <v>32144.382600192</v>
      </c>
      <c r="Q132" s="16">
        <f t="shared" si="8"/>
        <v>72492.27950980801</v>
      </c>
      <c r="S132" s="16">
        <f t="shared" si="9"/>
        <v>217313.94</v>
      </c>
    </row>
    <row r="133" spans="1:19" ht="11.25">
      <c r="A133" s="4" t="s">
        <v>128</v>
      </c>
      <c r="C133" s="3" t="s">
        <v>258</v>
      </c>
      <c r="E133" s="6">
        <v>66137</v>
      </c>
      <c r="G133" s="14">
        <v>0.5185</v>
      </c>
      <c r="I133" s="6">
        <f t="shared" si="5"/>
        <v>34292.034499999994</v>
      </c>
      <c r="K133" s="5">
        <f t="shared" si="6"/>
        <v>31844.965500000006</v>
      </c>
      <c r="M133" s="14">
        <v>0.3513</v>
      </c>
      <c r="O133" s="5">
        <f t="shared" si="7"/>
        <v>11187.136380150003</v>
      </c>
      <c r="Q133" s="16">
        <f t="shared" si="8"/>
        <v>20657.82911985</v>
      </c>
      <c r="S133" s="16">
        <f t="shared" si="9"/>
        <v>66137</v>
      </c>
    </row>
    <row r="134" spans="1:19" ht="11.25">
      <c r="A134" s="4" t="s">
        <v>129</v>
      </c>
      <c r="C134" s="3" t="s">
        <v>259</v>
      </c>
      <c r="E134" s="6">
        <v>4264.1</v>
      </c>
      <c r="G134" s="14">
        <v>0.5185</v>
      </c>
      <c r="I134" s="6">
        <f t="shared" si="5"/>
        <v>2210.93585</v>
      </c>
      <c r="K134" s="5">
        <f t="shared" si="6"/>
        <v>2053.1641500000005</v>
      </c>
      <c r="M134" s="14">
        <v>0.2699</v>
      </c>
      <c r="O134" s="5">
        <f t="shared" si="7"/>
        <v>554.1490040850001</v>
      </c>
      <c r="Q134" s="16">
        <f t="shared" si="8"/>
        <v>1499.0151459150004</v>
      </c>
      <c r="S134" s="16">
        <f t="shared" si="9"/>
        <v>4264.1</v>
      </c>
    </row>
    <row r="135" spans="1:19" ht="11.25">
      <c r="A135" s="4" t="s">
        <v>130</v>
      </c>
      <c r="C135" s="3" t="s">
        <v>260</v>
      </c>
      <c r="E135" s="6">
        <v>13074.06</v>
      </c>
      <c r="G135" s="14">
        <v>0.5185</v>
      </c>
      <c r="I135" s="6">
        <f t="shared" si="5"/>
        <v>6778.90011</v>
      </c>
      <c r="K135" s="5">
        <f t="shared" si="6"/>
        <v>6295.15989</v>
      </c>
      <c r="M135" s="14">
        <v>0.2432</v>
      </c>
      <c r="O135" s="5">
        <f t="shared" si="7"/>
        <v>1530.982885248</v>
      </c>
      <c r="Q135" s="16">
        <f t="shared" si="8"/>
        <v>4764.177004752</v>
      </c>
      <c r="S135" s="16">
        <f t="shared" si="9"/>
        <v>13074.06</v>
      </c>
    </row>
    <row r="136" spans="1:19" ht="11.25">
      <c r="A136" s="4" t="s">
        <v>131</v>
      </c>
      <c r="C136" s="3" t="s">
        <v>261</v>
      </c>
      <c r="E136" s="6">
        <v>251873.17</v>
      </c>
      <c r="G136" s="14">
        <v>0.5185</v>
      </c>
      <c r="I136" s="6">
        <f>E136*G136</f>
        <v>130596.23864499999</v>
      </c>
      <c r="K136" s="5">
        <f>E136-I136</f>
        <v>121276.93135500002</v>
      </c>
      <c r="M136" s="14">
        <v>0.3569</v>
      </c>
      <c r="O136" s="5">
        <f>K136*M136</f>
        <v>43283.73680059951</v>
      </c>
      <c r="Q136" s="16">
        <f>K136-O136</f>
        <v>77993.19455440051</v>
      </c>
      <c r="S136" s="16">
        <f>I136+O136+Q136</f>
        <v>251873.17</v>
      </c>
    </row>
    <row r="137" spans="1:19" ht="11.25">
      <c r="A137" s="4" t="s">
        <v>132</v>
      </c>
      <c r="C137" s="3" t="s">
        <v>262</v>
      </c>
      <c r="E137" s="6">
        <v>12307.24</v>
      </c>
      <c r="G137" s="14">
        <v>0.5185</v>
      </c>
      <c r="I137" s="6">
        <f>E137*G137</f>
        <v>6381.30394</v>
      </c>
      <c r="K137" s="5">
        <f>E137-I137</f>
        <v>5925.93606</v>
      </c>
      <c r="M137" s="14">
        <v>0.3843</v>
      </c>
      <c r="O137" s="5">
        <f>K137*M137</f>
        <v>2277.337227858</v>
      </c>
      <c r="Q137" s="16">
        <f>K137-O137</f>
        <v>3648.598832142</v>
      </c>
      <c r="S137" s="16">
        <f>I137+O137+Q137</f>
        <v>12307.240000000002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0.5185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53576.61</v>
      </c>
      <c r="G139" s="14">
        <v>0.5185</v>
      </c>
      <c r="I139" s="6">
        <f>E139*G139</f>
        <v>27779.472285</v>
      </c>
      <c r="K139" s="5">
        <f>E139-I139</f>
        <v>25797.137715</v>
      </c>
      <c r="M139" s="14">
        <v>0.4587</v>
      </c>
      <c r="O139" s="5">
        <f>K139*M139</f>
        <v>11833.1470698705</v>
      </c>
      <c r="Q139" s="16">
        <f>K139-O139</f>
        <v>13963.990645129501</v>
      </c>
      <c r="S139" s="16">
        <f>I139+O139+Q139</f>
        <v>53576.61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3772337.670000001</v>
      </c>
      <c r="G143" s="6"/>
      <c r="I143" s="6">
        <f>SUM(I9:I142)</f>
        <v>1955957.0818949996</v>
      </c>
      <c r="K143" s="5">
        <f>SUM(K9:K142)</f>
        <v>1816380.588105</v>
      </c>
      <c r="O143" s="5">
        <f>SUM(O9:O142)</f>
        <v>620309.9505324377</v>
      </c>
      <c r="Q143" s="16">
        <f>SUM(Q9:Q142)</f>
        <v>1196070.637572563</v>
      </c>
      <c r="S143" s="16">
        <f>SUM(S9:S142)</f>
        <v>3772337.670000001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85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20.7109375" style="3" customWidth="1"/>
    <col min="4" max="4" width="1.28515625" style="3" customWidth="1"/>
    <col min="5" max="5" width="16.7109375" style="1" customWidth="1"/>
    <col min="6" max="6" width="1.28515625" style="3" customWidth="1"/>
    <col min="7" max="7" width="11.00390625" style="5" customWidth="1"/>
    <col min="8" max="8" width="1.28515625" style="3" customWidth="1"/>
    <col min="9" max="9" width="14.00390625" style="6" customWidth="1"/>
    <col min="10" max="10" width="1.28515625" style="3" customWidth="1"/>
    <col min="11" max="11" width="13.7109375" style="5" customWidth="1"/>
    <col min="12" max="12" width="1.28515625" style="3" customWidth="1"/>
    <col min="13" max="13" width="8.8515625" style="6" customWidth="1"/>
    <col min="14" max="14" width="1.28515625" style="3" customWidth="1"/>
    <col min="15" max="15" width="13.57421875" style="5" customWidth="1"/>
    <col min="16" max="16" width="1.28515625" style="3" customWidth="1"/>
    <col min="17" max="17" width="12.57421875" style="3" customWidth="1"/>
    <col min="18" max="18" width="1.28515625" style="3" customWidth="1"/>
    <col min="19" max="19" width="13.5742187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290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0.4815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10152.19</v>
      </c>
      <c r="G9" s="14">
        <v>0.5185</v>
      </c>
      <c r="I9" s="6">
        <f>E9*G9</f>
        <v>5263.910515</v>
      </c>
      <c r="K9" s="5">
        <f>E9-I9</f>
        <v>4888.279485000001</v>
      </c>
      <c r="M9" s="14">
        <v>0.2332</v>
      </c>
      <c r="O9" s="5">
        <f>K9*M9</f>
        <v>1139.9467759020001</v>
      </c>
      <c r="Q9" s="16">
        <f>K9-O9</f>
        <v>3748.332709098001</v>
      </c>
      <c r="S9" s="16">
        <f>I9+O9+Q9</f>
        <v>10152.19</v>
      </c>
    </row>
    <row r="10" spans="1:19" ht="11.25">
      <c r="A10" s="4" t="s">
        <v>5</v>
      </c>
      <c r="C10" s="3" t="s">
        <v>135</v>
      </c>
      <c r="E10" s="6">
        <v>18022.88</v>
      </c>
      <c r="G10" s="14">
        <v>0.5185</v>
      </c>
      <c r="I10" s="6">
        <f aca="true" t="shared" si="0" ref="I10:I73">E10*G10</f>
        <v>9344.86328</v>
      </c>
      <c r="K10" s="5">
        <f aca="true" t="shared" si="1" ref="K10:K73">E10-I10</f>
        <v>8678.016720000001</v>
      </c>
      <c r="M10" s="14">
        <v>0.4474</v>
      </c>
      <c r="O10" s="5">
        <f>K10*M10</f>
        <v>3882.5446805280008</v>
      </c>
      <c r="Q10" s="16">
        <f aca="true" t="shared" si="2" ref="Q10:Q73">K10-O10</f>
        <v>4795.472039472001</v>
      </c>
      <c r="S10" s="16">
        <f aca="true" t="shared" si="3" ref="S10:S73">I10+O10+Q10</f>
        <v>18022.88</v>
      </c>
    </row>
    <row r="11" spans="1:19" ht="11.25">
      <c r="A11" s="4" t="s">
        <v>6</v>
      </c>
      <c r="C11" s="3" t="s">
        <v>136</v>
      </c>
      <c r="E11" s="6">
        <v>5305</v>
      </c>
      <c r="G11" s="14">
        <v>0.5185</v>
      </c>
      <c r="I11" s="6">
        <f t="shared" si="0"/>
        <v>2750.6425</v>
      </c>
      <c r="K11" s="5">
        <f t="shared" si="1"/>
        <v>2554.3575</v>
      </c>
      <c r="M11" s="14">
        <v>0.1924</v>
      </c>
      <c r="O11" s="5">
        <f aca="true" t="shared" si="4" ref="O11:O74">K11*M11</f>
        <v>491.45838299999997</v>
      </c>
      <c r="Q11" s="16">
        <f t="shared" si="2"/>
        <v>2062.899117</v>
      </c>
      <c r="S11" s="16">
        <f t="shared" si="3"/>
        <v>5305</v>
      </c>
    </row>
    <row r="12" spans="1:19" ht="11.25">
      <c r="A12" s="4" t="s">
        <v>7</v>
      </c>
      <c r="C12" s="3" t="s">
        <v>137</v>
      </c>
      <c r="E12" s="6">
        <v>0</v>
      </c>
      <c r="G12" s="14">
        <v>0.5185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4">
        <v>0.5185</v>
      </c>
      <c r="I13" s="6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4150.65</v>
      </c>
      <c r="G14" s="14">
        <v>0.5185</v>
      </c>
      <c r="I14" s="6">
        <f t="shared" si="0"/>
        <v>2152.1120249999994</v>
      </c>
      <c r="K14" s="5">
        <f t="shared" si="1"/>
        <v>1998.5379750000002</v>
      </c>
      <c r="M14" s="14">
        <v>0.2639</v>
      </c>
      <c r="O14" s="5">
        <f t="shared" si="4"/>
        <v>527.4141716025001</v>
      </c>
      <c r="Q14" s="16">
        <f t="shared" si="2"/>
        <v>1471.1238033975</v>
      </c>
      <c r="S14" s="16">
        <f t="shared" si="3"/>
        <v>4150.65</v>
      </c>
    </row>
    <row r="15" spans="1:19" ht="11.25">
      <c r="A15" s="4" t="s">
        <v>10</v>
      </c>
      <c r="C15" s="3" t="s">
        <v>140</v>
      </c>
      <c r="E15" s="6">
        <v>6386.51</v>
      </c>
      <c r="G15" s="14">
        <v>0.5185</v>
      </c>
      <c r="I15" s="6">
        <f t="shared" si="0"/>
        <v>3311.4054349999997</v>
      </c>
      <c r="K15" s="5">
        <f t="shared" si="1"/>
        <v>3075.1045650000005</v>
      </c>
      <c r="M15" s="14">
        <v>0.4602</v>
      </c>
      <c r="O15" s="5">
        <f t="shared" si="4"/>
        <v>1415.1631208130002</v>
      </c>
      <c r="Q15" s="16">
        <f t="shared" si="2"/>
        <v>1659.9414441870003</v>
      </c>
      <c r="S15" s="16">
        <f t="shared" si="3"/>
        <v>6386.51</v>
      </c>
    </row>
    <row r="16" spans="1:19" ht="11.25">
      <c r="A16" s="4" t="s">
        <v>11</v>
      </c>
      <c r="C16" s="3" t="s">
        <v>141</v>
      </c>
      <c r="E16" s="6">
        <v>0</v>
      </c>
      <c r="G16" s="14">
        <v>0.5185</v>
      </c>
      <c r="I16" s="6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896</v>
      </c>
      <c r="G17" s="14">
        <v>0.5185</v>
      </c>
      <c r="I17" s="6">
        <f t="shared" si="0"/>
        <v>464.57599999999996</v>
      </c>
      <c r="K17" s="5">
        <f t="shared" si="1"/>
        <v>431.42400000000004</v>
      </c>
      <c r="M17" s="14">
        <v>0.4278</v>
      </c>
      <c r="O17" s="5">
        <f t="shared" si="4"/>
        <v>184.56318720000002</v>
      </c>
      <c r="Q17" s="16">
        <f t="shared" si="2"/>
        <v>246.86081280000002</v>
      </c>
      <c r="S17" s="16">
        <f t="shared" si="3"/>
        <v>896</v>
      </c>
    </row>
    <row r="18" spans="1:19" ht="11.25">
      <c r="A18" s="4" t="s">
        <v>13</v>
      </c>
      <c r="C18" s="3" t="s">
        <v>143</v>
      </c>
      <c r="E18" s="6">
        <v>24290.19</v>
      </c>
      <c r="G18" s="14">
        <v>0.5185</v>
      </c>
      <c r="I18" s="6">
        <f t="shared" si="0"/>
        <v>12594.463514999998</v>
      </c>
      <c r="K18" s="5">
        <f t="shared" si="1"/>
        <v>11695.726485000001</v>
      </c>
      <c r="M18" s="14">
        <v>0.336</v>
      </c>
      <c r="O18" s="5">
        <f t="shared" si="4"/>
        <v>3929.7640989600004</v>
      </c>
      <c r="Q18" s="16">
        <f t="shared" si="2"/>
        <v>7765.962386040001</v>
      </c>
      <c r="S18" s="16">
        <f t="shared" si="3"/>
        <v>24290.190000000002</v>
      </c>
    </row>
    <row r="19" spans="1:19" ht="11.25">
      <c r="A19" s="4" t="s">
        <v>14</v>
      </c>
      <c r="C19" s="3" t="s">
        <v>144</v>
      </c>
      <c r="E19" s="6">
        <v>0</v>
      </c>
      <c r="G19" s="14">
        <v>0.5185</v>
      </c>
      <c r="I19" s="6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768</v>
      </c>
      <c r="G20" s="14">
        <v>0.5185</v>
      </c>
      <c r="I20" s="6">
        <f t="shared" si="0"/>
        <v>398.20799999999997</v>
      </c>
      <c r="K20" s="5">
        <f t="shared" si="1"/>
        <v>369.79200000000003</v>
      </c>
      <c r="M20" s="14">
        <v>0.3602</v>
      </c>
      <c r="O20" s="5">
        <f t="shared" si="4"/>
        <v>133.19907840000002</v>
      </c>
      <c r="Q20" s="16">
        <f t="shared" si="2"/>
        <v>236.5929216</v>
      </c>
      <c r="S20" s="16">
        <f t="shared" si="3"/>
        <v>768</v>
      </c>
    </row>
    <row r="21" spans="1:19" ht="11.25">
      <c r="A21" s="4" t="s">
        <v>16</v>
      </c>
      <c r="C21" s="3" t="s">
        <v>146</v>
      </c>
      <c r="E21" s="6">
        <v>9150.58</v>
      </c>
      <c r="G21" s="14">
        <v>0.5185</v>
      </c>
      <c r="I21" s="6">
        <f t="shared" si="0"/>
        <v>4744.57573</v>
      </c>
      <c r="K21" s="5">
        <f t="shared" si="1"/>
        <v>4406.00427</v>
      </c>
      <c r="M21" s="14">
        <v>0.2439</v>
      </c>
      <c r="O21" s="5">
        <f t="shared" si="4"/>
        <v>1074.6244414530001</v>
      </c>
      <c r="Q21" s="16">
        <f t="shared" si="2"/>
        <v>3331.379828547</v>
      </c>
      <c r="S21" s="16">
        <f t="shared" si="3"/>
        <v>9150.58</v>
      </c>
    </row>
    <row r="22" spans="1:19" ht="11.25">
      <c r="A22" s="4" t="s">
        <v>17</v>
      </c>
      <c r="C22" s="3" t="s">
        <v>147</v>
      </c>
      <c r="E22" s="6">
        <v>992</v>
      </c>
      <c r="G22" s="14">
        <v>0.5185</v>
      </c>
      <c r="I22" s="6">
        <f t="shared" si="0"/>
        <v>514.352</v>
      </c>
      <c r="K22" s="5">
        <f t="shared" si="1"/>
        <v>477.648</v>
      </c>
      <c r="M22" s="14">
        <v>0.3156</v>
      </c>
      <c r="O22" s="5">
        <f t="shared" si="4"/>
        <v>150.74570880000002</v>
      </c>
      <c r="Q22" s="16">
        <f t="shared" si="2"/>
        <v>326.90229120000004</v>
      </c>
      <c r="S22" s="16">
        <f t="shared" si="3"/>
        <v>992</v>
      </c>
    </row>
    <row r="23" spans="1:19" ht="11.25">
      <c r="A23" s="4" t="s">
        <v>18</v>
      </c>
      <c r="C23" s="3" t="s">
        <v>148</v>
      </c>
      <c r="E23" s="6">
        <v>8866</v>
      </c>
      <c r="G23" s="14">
        <v>0.5185</v>
      </c>
      <c r="I23" s="6">
        <f t="shared" si="0"/>
        <v>4597.021</v>
      </c>
      <c r="K23" s="5">
        <f t="shared" si="1"/>
        <v>4268.979</v>
      </c>
      <c r="M23" s="14">
        <v>0.2023</v>
      </c>
      <c r="O23" s="5">
        <f t="shared" si="4"/>
        <v>863.6144517000001</v>
      </c>
      <c r="Q23" s="16">
        <f t="shared" si="2"/>
        <v>3405.3645483</v>
      </c>
      <c r="S23" s="16">
        <f t="shared" si="3"/>
        <v>8866</v>
      </c>
    </row>
    <row r="24" spans="1:19" ht="11.25">
      <c r="A24" s="4" t="s">
        <v>19</v>
      </c>
      <c r="C24" s="3" t="s">
        <v>149</v>
      </c>
      <c r="E24" s="6">
        <v>28797.72</v>
      </c>
      <c r="G24" s="14">
        <v>0.5185</v>
      </c>
      <c r="I24" s="6">
        <f t="shared" si="0"/>
        <v>14931.61782</v>
      </c>
      <c r="K24" s="5">
        <f t="shared" si="1"/>
        <v>13866.102180000002</v>
      </c>
      <c r="M24" s="14">
        <v>0.3107</v>
      </c>
      <c r="O24" s="5">
        <f t="shared" si="4"/>
        <v>4308.197947326</v>
      </c>
      <c r="Q24" s="16">
        <f t="shared" si="2"/>
        <v>9557.904232674002</v>
      </c>
      <c r="S24" s="16">
        <f t="shared" si="3"/>
        <v>28797.72</v>
      </c>
    </row>
    <row r="25" spans="1:19" ht="11.25">
      <c r="A25" s="4" t="s">
        <v>20</v>
      </c>
      <c r="C25" s="3" t="s">
        <v>150</v>
      </c>
      <c r="E25" s="6">
        <v>9518</v>
      </c>
      <c r="G25" s="14">
        <v>0.5185</v>
      </c>
      <c r="I25" s="6">
        <f t="shared" si="0"/>
        <v>4935.083</v>
      </c>
      <c r="K25" s="5">
        <f t="shared" si="1"/>
        <v>4582.917</v>
      </c>
      <c r="M25" s="14">
        <v>0.3308</v>
      </c>
      <c r="O25" s="5">
        <f t="shared" si="4"/>
        <v>1516.0289436</v>
      </c>
      <c r="Q25" s="16">
        <f t="shared" si="2"/>
        <v>3066.8880564</v>
      </c>
      <c r="S25" s="16">
        <f t="shared" si="3"/>
        <v>9518</v>
      </c>
    </row>
    <row r="26" spans="1:19" ht="11.25">
      <c r="A26" s="4" t="s">
        <v>21</v>
      </c>
      <c r="C26" s="3" t="s">
        <v>151</v>
      </c>
      <c r="E26" s="6">
        <v>0</v>
      </c>
      <c r="G26" s="14">
        <v>0.5185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0.5185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4">
        <v>0.5185</v>
      </c>
      <c r="I28" s="6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52077.53</v>
      </c>
      <c r="G29" s="14">
        <v>0.5185</v>
      </c>
      <c r="I29" s="6">
        <f t="shared" si="0"/>
        <v>27002.199305</v>
      </c>
      <c r="K29" s="5">
        <f t="shared" si="1"/>
        <v>25075.330695</v>
      </c>
      <c r="M29" s="14">
        <v>0.3853</v>
      </c>
      <c r="O29" s="5">
        <f t="shared" si="4"/>
        <v>9661.524916783499</v>
      </c>
      <c r="Q29" s="16">
        <f t="shared" si="2"/>
        <v>15413.805778216501</v>
      </c>
      <c r="S29" s="16">
        <f t="shared" si="3"/>
        <v>52077.53</v>
      </c>
    </row>
    <row r="30" spans="1:19" ht="11.25">
      <c r="A30" s="4" t="s">
        <v>25</v>
      </c>
      <c r="C30" s="3" t="s">
        <v>155</v>
      </c>
      <c r="E30" s="6">
        <v>8866</v>
      </c>
      <c r="G30" s="14">
        <v>0.5185</v>
      </c>
      <c r="I30" s="6">
        <f t="shared" si="0"/>
        <v>4597.021</v>
      </c>
      <c r="K30" s="5">
        <f t="shared" si="1"/>
        <v>4268.979</v>
      </c>
      <c r="M30" s="14">
        <v>0.4797</v>
      </c>
      <c r="O30" s="5">
        <f t="shared" si="4"/>
        <v>2047.8292263000003</v>
      </c>
      <c r="Q30" s="16">
        <f t="shared" si="2"/>
        <v>2221.1497737</v>
      </c>
      <c r="S30" s="16">
        <f t="shared" si="3"/>
        <v>8866</v>
      </c>
    </row>
    <row r="31" spans="1:19" ht="11.25">
      <c r="A31" s="4" t="s">
        <v>26</v>
      </c>
      <c r="C31" s="3" t="s">
        <v>156</v>
      </c>
      <c r="E31" s="6">
        <v>0</v>
      </c>
      <c r="G31" s="14">
        <v>0.5185</v>
      </c>
      <c r="I31" s="6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1675.65</v>
      </c>
      <c r="G32" s="14">
        <v>0.5185</v>
      </c>
      <c r="I32" s="6">
        <f t="shared" si="0"/>
        <v>868.824525</v>
      </c>
      <c r="K32" s="5">
        <f t="shared" si="1"/>
        <v>806.8254750000001</v>
      </c>
      <c r="M32" s="14">
        <v>0.3767</v>
      </c>
      <c r="O32" s="5">
        <f t="shared" si="4"/>
        <v>303.9311564325</v>
      </c>
      <c r="Q32" s="16">
        <f t="shared" si="2"/>
        <v>502.8943185675001</v>
      </c>
      <c r="S32" s="16">
        <f t="shared" si="3"/>
        <v>1675.65</v>
      </c>
    </row>
    <row r="33" spans="1:19" ht="11.25">
      <c r="A33" s="4" t="s">
        <v>28</v>
      </c>
      <c r="C33" s="3" t="s">
        <v>158</v>
      </c>
      <c r="E33" s="6">
        <v>8866</v>
      </c>
      <c r="G33" s="14">
        <v>0.5185</v>
      </c>
      <c r="I33" s="6">
        <f t="shared" si="0"/>
        <v>4597.021</v>
      </c>
      <c r="K33" s="5">
        <f t="shared" si="1"/>
        <v>4268.979</v>
      </c>
      <c r="M33" s="14">
        <v>0.304</v>
      </c>
      <c r="O33" s="5">
        <f t="shared" si="4"/>
        <v>1297.769616</v>
      </c>
      <c r="Q33" s="16">
        <f t="shared" si="2"/>
        <v>2971.2093840000002</v>
      </c>
      <c r="S33" s="16">
        <f t="shared" si="3"/>
        <v>8866</v>
      </c>
    </row>
    <row r="34" spans="1:19" ht="11.25">
      <c r="A34" s="4" t="s">
        <v>29</v>
      </c>
      <c r="C34" s="3" t="s">
        <v>159</v>
      </c>
      <c r="E34" s="6">
        <v>1675.65</v>
      </c>
      <c r="G34" s="14">
        <v>0.5185</v>
      </c>
      <c r="I34" s="6">
        <f t="shared" si="0"/>
        <v>868.824525</v>
      </c>
      <c r="K34" s="5">
        <f t="shared" si="1"/>
        <v>806.8254750000001</v>
      </c>
      <c r="M34" s="14">
        <v>0.3042</v>
      </c>
      <c r="O34" s="5">
        <f t="shared" si="4"/>
        <v>245.43630949500005</v>
      </c>
      <c r="Q34" s="16">
        <f t="shared" si="2"/>
        <v>561.389165505</v>
      </c>
      <c r="S34" s="16">
        <f t="shared" si="3"/>
        <v>1675.65</v>
      </c>
    </row>
    <row r="35" spans="1:19" ht="11.25">
      <c r="A35" s="4" t="s">
        <v>30</v>
      </c>
      <c r="C35" s="3" t="s">
        <v>160</v>
      </c>
      <c r="E35" s="6">
        <v>11204</v>
      </c>
      <c r="G35" s="14">
        <v>0.5185</v>
      </c>
      <c r="I35" s="6">
        <f t="shared" si="0"/>
        <v>5809.273999999999</v>
      </c>
      <c r="K35" s="5">
        <f t="shared" si="1"/>
        <v>5394.726000000001</v>
      </c>
      <c r="M35" s="14">
        <v>0.3358</v>
      </c>
      <c r="O35" s="5">
        <f t="shared" si="4"/>
        <v>1811.5489908000002</v>
      </c>
      <c r="Q35" s="16">
        <f t="shared" si="2"/>
        <v>3583.1770092000006</v>
      </c>
      <c r="S35" s="16">
        <f t="shared" si="3"/>
        <v>11204</v>
      </c>
    </row>
    <row r="36" spans="1:19" ht="11.25">
      <c r="A36" s="4" t="s">
        <v>31</v>
      </c>
      <c r="C36" s="3" t="s">
        <v>161</v>
      </c>
      <c r="E36" s="6">
        <v>8850</v>
      </c>
      <c r="G36" s="14">
        <v>0.5185</v>
      </c>
      <c r="I36" s="6">
        <f t="shared" si="0"/>
        <v>4588.724999999999</v>
      </c>
      <c r="K36" s="5">
        <f t="shared" si="1"/>
        <v>4261.275000000001</v>
      </c>
      <c r="M36" s="14">
        <v>0.3853</v>
      </c>
      <c r="O36" s="5">
        <f t="shared" si="4"/>
        <v>1641.8692575</v>
      </c>
      <c r="Q36" s="16">
        <f t="shared" si="2"/>
        <v>2619.4057425000005</v>
      </c>
      <c r="S36" s="16">
        <f t="shared" si="3"/>
        <v>8850</v>
      </c>
    </row>
    <row r="37" spans="1:19" ht="11.25">
      <c r="A37" s="4" t="s">
        <v>32</v>
      </c>
      <c r="C37" s="3" t="s">
        <v>162</v>
      </c>
      <c r="E37" s="6">
        <v>103589.81</v>
      </c>
      <c r="G37" s="14">
        <v>0.5185</v>
      </c>
      <c r="I37" s="6">
        <f t="shared" si="0"/>
        <v>53711.316484999996</v>
      </c>
      <c r="K37" s="5">
        <f t="shared" si="1"/>
        <v>49878.493515</v>
      </c>
      <c r="M37" s="14">
        <v>0.4611</v>
      </c>
      <c r="O37" s="5">
        <f t="shared" si="4"/>
        <v>22998.9733597665</v>
      </c>
      <c r="Q37" s="16">
        <f t="shared" si="2"/>
        <v>26879.520155233502</v>
      </c>
      <c r="S37" s="16">
        <f t="shared" si="3"/>
        <v>103589.81</v>
      </c>
    </row>
    <row r="38" spans="1:19" ht="11.25">
      <c r="A38" s="4" t="s">
        <v>33</v>
      </c>
      <c r="C38" s="3" t="s">
        <v>163</v>
      </c>
      <c r="E38" s="6">
        <v>8866</v>
      </c>
      <c r="G38" s="14">
        <v>0.5185</v>
      </c>
      <c r="I38" s="6">
        <f t="shared" si="0"/>
        <v>4597.021</v>
      </c>
      <c r="K38" s="5">
        <f t="shared" si="1"/>
        <v>4268.979</v>
      </c>
      <c r="M38" s="14">
        <v>0.4584</v>
      </c>
      <c r="O38" s="5">
        <f t="shared" si="4"/>
        <v>1956.8999736</v>
      </c>
      <c r="Q38" s="16">
        <f t="shared" si="2"/>
        <v>2312.0790264</v>
      </c>
      <c r="S38" s="16">
        <f t="shared" si="3"/>
        <v>8866</v>
      </c>
    </row>
    <row r="39" spans="1:19" ht="11.25">
      <c r="A39" s="4" t="s">
        <v>34</v>
      </c>
      <c r="C39" s="3" t="s">
        <v>164</v>
      </c>
      <c r="E39" s="6">
        <v>0</v>
      </c>
      <c r="G39" s="14">
        <v>0.5185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4">
        <v>0.5185</v>
      </c>
      <c r="I40" s="6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14897.97</v>
      </c>
      <c r="G41" s="14">
        <v>0.5185</v>
      </c>
      <c r="I41" s="6">
        <f t="shared" si="0"/>
        <v>7724.597444999999</v>
      </c>
      <c r="K41" s="5">
        <f t="shared" si="1"/>
        <v>7173.372555</v>
      </c>
      <c r="M41" s="14">
        <v>0.283</v>
      </c>
      <c r="O41" s="5">
        <f t="shared" si="4"/>
        <v>2030.0644330649998</v>
      </c>
      <c r="Q41" s="16">
        <f t="shared" si="2"/>
        <v>5143.308121935001</v>
      </c>
      <c r="S41" s="16">
        <f t="shared" si="3"/>
        <v>14897.97</v>
      </c>
    </row>
    <row r="42" spans="1:19" ht="11.25">
      <c r="A42" s="4" t="s">
        <v>37</v>
      </c>
      <c r="C42" s="3" t="s">
        <v>167</v>
      </c>
      <c r="E42" s="6">
        <v>1117.1</v>
      </c>
      <c r="G42" s="14">
        <v>0.5185</v>
      </c>
      <c r="I42" s="6">
        <f t="shared" si="0"/>
        <v>579.2163499999999</v>
      </c>
      <c r="K42" s="5">
        <f t="shared" si="1"/>
        <v>537.88365</v>
      </c>
      <c r="M42" s="14">
        <v>0.4348</v>
      </c>
      <c r="O42" s="5">
        <f t="shared" si="4"/>
        <v>233.87181102</v>
      </c>
      <c r="Q42" s="16">
        <f t="shared" si="2"/>
        <v>304.01183898</v>
      </c>
      <c r="S42" s="16">
        <f t="shared" si="3"/>
        <v>1117.1</v>
      </c>
    </row>
    <row r="43" spans="1:19" ht="11.25">
      <c r="A43" s="4" t="s">
        <v>38</v>
      </c>
      <c r="C43" s="3" t="s">
        <v>168</v>
      </c>
      <c r="E43" s="6">
        <v>0</v>
      </c>
      <c r="G43" s="14">
        <v>0.5185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4">
        <v>0.5185</v>
      </c>
      <c r="I44" s="6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2004.77</v>
      </c>
      <c r="G45" s="14">
        <v>0.5185</v>
      </c>
      <c r="I45" s="6">
        <f t="shared" si="0"/>
        <v>1039.473245</v>
      </c>
      <c r="K45" s="5">
        <f t="shared" si="1"/>
        <v>965.2967550000001</v>
      </c>
      <c r="M45" s="14">
        <v>0.4871</v>
      </c>
      <c r="O45" s="5">
        <f t="shared" si="4"/>
        <v>470.1960493605</v>
      </c>
      <c r="Q45" s="16">
        <f t="shared" si="2"/>
        <v>495.10070563950006</v>
      </c>
      <c r="S45" s="16">
        <f t="shared" si="3"/>
        <v>2004.77</v>
      </c>
    </row>
    <row r="46" spans="1:19" ht="11.25">
      <c r="A46" s="4" t="s">
        <v>41</v>
      </c>
      <c r="C46" s="3" t="s">
        <v>171</v>
      </c>
      <c r="E46" s="6">
        <v>2047</v>
      </c>
      <c r="G46" s="14">
        <v>0.5185</v>
      </c>
      <c r="I46" s="6">
        <f t="shared" si="0"/>
        <v>1061.3695</v>
      </c>
      <c r="K46" s="5">
        <f t="shared" si="1"/>
        <v>985.6305</v>
      </c>
      <c r="M46" s="14">
        <v>0.2109</v>
      </c>
      <c r="O46" s="5">
        <f t="shared" si="4"/>
        <v>207.86947245</v>
      </c>
      <c r="Q46" s="16">
        <f t="shared" si="2"/>
        <v>777.76102755</v>
      </c>
      <c r="S46" s="16">
        <f t="shared" si="3"/>
        <v>2047</v>
      </c>
    </row>
    <row r="47" spans="1:19" ht="11.25">
      <c r="A47" s="4" t="s">
        <v>42</v>
      </c>
      <c r="C47" s="3" t="s">
        <v>172</v>
      </c>
      <c r="E47" s="6">
        <v>9625.65</v>
      </c>
      <c r="G47" s="14">
        <v>0.5185</v>
      </c>
      <c r="I47" s="6">
        <f t="shared" si="0"/>
        <v>4990.899525</v>
      </c>
      <c r="K47" s="5">
        <f t="shared" si="1"/>
        <v>4634.750475</v>
      </c>
      <c r="M47" s="14">
        <v>0.3471</v>
      </c>
      <c r="O47" s="5">
        <f t="shared" si="4"/>
        <v>1608.7218898725</v>
      </c>
      <c r="Q47" s="16">
        <f t="shared" si="2"/>
        <v>3026.0285851275</v>
      </c>
      <c r="S47" s="16">
        <f t="shared" si="3"/>
        <v>9625.65</v>
      </c>
    </row>
    <row r="48" spans="1:19" ht="11.25">
      <c r="A48" s="4" t="s">
        <v>43</v>
      </c>
      <c r="C48" s="3" t="s">
        <v>173</v>
      </c>
      <c r="E48" s="6">
        <v>0</v>
      </c>
      <c r="G48" s="14">
        <v>0.5185</v>
      </c>
      <c r="I48" s="6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28304</v>
      </c>
      <c r="G49" s="14">
        <v>0.5185</v>
      </c>
      <c r="I49" s="6">
        <f t="shared" si="0"/>
        <v>14675.624</v>
      </c>
      <c r="K49" s="5">
        <f t="shared" si="1"/>
        <v>13628.376</v>
      </c>
      <c r="M49" s="14">
        <v>0.2335</v>
      </c>
      <c r="O49" s="5">
        <f t="shared" si="4"/>
        <v>3182.225796</v>
      </c>
      <c r="Q49" s="16">
        <f t="shared" si="2"/>
        <v>10446.150204</v>
      </c>
      <c r="S49" s="16">
        <f t="shared" si="3"/>
        <v>28304</v>
      </c>
    </row>
    <row r="50" spans="1:19" ht="11.25">
      <c r="A50" s="4" t="s">
        <v>45</v>
      </c>
      <c r="C50" s="3" t="s">
        <v>175</v>
      </c>
      <c r="E50" s="6">
        <v>3906</v>
      </c>
      <c r="G50" s="14">
        <v>0.5185</v>
      </c>
      <c r="I50" s="6">
        <f t="shared" si="0"/>
        <v>2025.2609999999997</v>
      </c>
      <c r="K50" s="5">
        <f t="shared" si="1"/>
        <v>1880.7390000000003</v>
      </c>
      <c r="M50" s="14">
        <v>0.4444</v>
      </c>
      <c r="O50" s="5">
        <f t="shared" si="4"/>
        <v>835.8004116000002</v>
      </c>
      <c r="Q50" s="16">
        <f t="shared" si="2"/>
        <v>1044.9385884</v>
      </c>
      <c r="S50" s="16">
        <f t="shared" si="3"/>
        <v>3906</v>
      </c>
    </row>
    <row r="51" spans="1:19" ht="11.25">
      <c r="A51" s="4" t="s">
        <v>46</v>
      </c>
      <c r="C51" s="3" t="s">
        <v>176</v>
      </c>
      <c r="E51" s="6">
        <v>28584.65</v>
      </c>
      <c r="G51" s="14">
        <v>0.5185</v>
      </c>
      <c r="I51" s="6">
        <f t="shared" si="0"/>
        <v>14821.141024999999</v>
      </c>
      <c r="K51" s="5">
        <f t="shared" si="1"/>
        <v>13763.508975000002</v>
      </c>
      <c r="M51" s="14">
        <v>0.3755</v>
      </c>
      <c r="O51" s="5">
        <f t="shared" si="4"/>
        <v>5168.197620112501</v>
      </c>
      <c r="Q51" s="16">
        <f t="shared" si="2"/>
        <v>8595.3113548875</v>
      </c>
      <c r="S51" s="16">
        <f t="shared" si="3"/>
        <v>28584.65</v>
      </c>
    </row>
    <row r="52" spans="1:19" ht="11.25">
      <c r="A52" s="4" t="s">
        <v>47</v>
      </c>
      <c r="C52" s="3" t="s">
        <v>177</v>
      </c>
      <c r="E52" s="6">
        <v>21344</v>
      </c>
      <c r="G52" s="14">
        <v>0.5185</v>
      </c>
      <c r="I52" s="6">
        <f t="shared" si="0"/>
        <v>11066.864</v>
      </c>
      <c r="K52" s="5">
        <f t="shared" si="1"/>
        <v>10277.136</v>
      </c>
      <c r="M52" s="14">
        <v>0.2786</v>
      </c>
      <c r="O52" s="5">
        <f t="shared" si="4"/>
        <v>2863.2100896</v>
      </c>
      <c r="Q52" s="16">
        <f t="shared" si="2"/>
        <v>7413.9259104</v>
      </c>
      <c r="S52" s="16">
        <f t="shared" si="3"/>
        <v>21344</v>
      </c>
    </row>
    <row r="53" spans="1:19" ht="11.25">
      <c r="A53" s="4" t="s">
        <v>48</v>
      </c>
      <c r="C53" s="3" t="s">
        <v>178</v>
      </c>
      <c r="E53" s="6">
        <v>0</v>
      </c>
      <c r="G53" s="14">
        <v>0.5185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2077</v>
      </c>
      <c r="G54" s="14">
        <v>0.5185</v>
      </c>
      <c r="I54" s="6">
        <f t="shared" si="0"/>
        <v>1076.9244999999999</v>
      </c>
      <c r="K54" s="5">
        <f t="shared" si="1"/>
        <v>1000.0755000000001</v>
      </c>
      <c r="M54" s="14">
        <v>0.3613</v>
      </c>
      <c r="O54" s="5">
        <f t="shared" si="4"/>
        <v>361.32727815000004</v>
      </c>
      <c r="Q54" s="16">
        <f t="shared" si="2"/>
        <v>638.7482218500002</v>
      </c>
      <c r="S54" s="16">
        <f t="shared" si="3"/>
        <v>2077</v>
      </c>
    </row>
    <row r="55" spans="1:19" ht="11.25">
      <c r="A55" s="4" t="s">
        <v>50</v>
      </c>
      <c r="C55" s="3" t="s">
        <v>180</v>
      </c>
      <c r="E55" s="6">
        <v>1361.04</v>
      </c>
      <c r="G55" s="14">
        <v>0.5185</v>
      </c>
      <c r="I55" s="6">
        <f t="shared" si="0"/>
        <v>705.6992399999999</v>
      </c>
      <c r="K55" s="5">
        <f t="shared" si="1"/>
        <v>655.34076</v>
      </c>
      <c r="M55" s="14">
        <v>0.4483</v>
      </c>
      <c r="O55" s="5">
        <f t="shared" si="4"/>
        <v>293.789262708</v>
      </c>
      <c r="Q55" s="16">
        <f t="shared" si="2"/>
        <v>361.551497292</v>
      </c>
      <c r="S55" s="16">
        <f t="shared" si="3"/>
        <v>1361.04</v>
      </c>
    </row>
    <row r="56" spans="1:19" ht="11.25">
      <c r="A56" s="4" t="s">
        <v>51</v>
      </c>
      <c r="C56" s="3" t="s">
        <v>181</v>
      </c>
      <c r="E56" s="6">
        <v>0</v>
      </c>
      <c r="G56" s="14">
        <v>0.5185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286</v>
      </c>
      <c r="G57" s="14">
        <v>0.5185</v>
      </c>
      <c r="I57" s="6">
        <f t="shared" si="0"/>
        <v>148.291</v>
      </c>
      <c r="K57" s="5">
        <f t="shared" si="1"/>
        <v>137.709</v>
      </c>
      <c r="M57" s="14">
        <v>0.3627</v>
      </c>
      <c r="O57" s="5">
        <f t="shared" si="4"/>
        <v>49.947054300000005</v>
      </c>
      <c r="Q57" s="16">
        <f t="shared" si="2"/>
        <v>87.7619457</v>
      </c>
      <c r="S57" s="16">
        <f t="shared" si="3"/>
        <v>286</v>
      </c>
    </row>
    <row r="58" spans="1:19" ht="11.25">
      <c r="A58" s="4" t="s">
        <v>53</v>
      </c>
      <c r="C58" s="3" t="s">
        <v>183</v>
      </c>
      <c r="E58" s="6">
        <v>0</v>
      </c>
      <c r="G58" s="14">
        <v>0.5185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0.5185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18490.42</v>
      </c>
      <c r="G60" s="14">
        <v>0.5185</v>
      </c>
      <c r="I60" s="6">
        <f t="shared" si="0"/>
        <v>9587.282769999998</v>
      </c>
      <c r="K60" s="5">
        <f t="shared" si="1"/>
        <v>8903.13723</v>
      </c>
      <c r="M60" s="14">
        <v>0.2245</v>
      </c>
      <c r="O60" s="5">
        <f t="shared" si="4"/>
        <v>1998.7543081350002</v>
      </c>
      <c r="Q60" s="16">
        <f t="shared" si="2"/>
        <v>6904.382921865</v>
      </c>
      <c r="S60" s="16">
        <f t="shared" si="3"/>
        <v>18490.42</v>
      </c>
    </row>
    <row r="61" spans="1:19" ht="11.25">
      <c r="A61" s="4" t="s">
        <v>56</v>
      </c>
      <c r="C61" s="3" t="s">
        <v>186</v>
      </c>
      <c r="E61" s="6">
        <v>1652.92</v>
      </c>
      <c r="G61" s="14">
        <v>0.5185</v>
      </c>
      <c r="I61" s="6">
        <f t="shared" si="0"/>
        <v>857.0390199999999</v>
      </c>
      <c r="K61" s="5">
        <f t="shared" si="1"/>
        <v>795.8809800000001</v>
      </c>
      <c r="M61" s="17">
        <v>0.4764</v>
      </c>
      <c r="O61" s="5">
        <f t="shared" si="4"/>
        <v>379.1576988720001</v>
      </c>
      <c r="Q61" s="16">
        <f t="shared" si="2"/>
        <v>416.72328112800005</v>
      </c>
      <c r="S61" s="16">
        <f t="shared" si="3"/>
        <v>1652.92</v>
      </c>
    </row>
    <row r="62" spans="1:19" ht="11.25">
      <c r="A62" s="4" t="s">
        <v>57</v>
      </c>
      <c r="C62" s="3" t="s">
        <v>187</v>
      </c>
      <c r="E62" s="6">
        <v>4427.7</v>
      </c>
      <c r="G62" s="14">
        <v>0.5185</v>
      </c>
      <c r="I62" s="6">
        <f t="shared" si="0"/>
        <v>2295.7624499999997</v>
      </c>
      <c r="K62" s="5">
        <f t="shared" si="1"/>
        <v>2131.93755</v>
      </c>
      <c r="M62" s="14">
        <v>0.4401</v>
      </c>
      <c r="O62" s="5">
        <f t="shared" si="4"/>
        <v>938.265715755</v>
      </c>
      <c r="Q62" s="16">
        <f t="shared" si="2"/>
        <v>1193.6718342450001</v>
      </c>
      <c r="S62" s="16">
        <f t="shared" si="3"/>
        <v>4427.7</v>
      </c>
    </row>
    <row r="63" spans="1:19" ht="11.25">
      <c r="A63" s="4" t="s">
        <v>58</v>
      </c>
      <c r="C63" s="3" t="s">
        <v>188</v>
      </c>
      <c r="E63" s="6">
        <v>0</v>
      </c>
      <c r="G63" s="14">
        <v>0.5185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0.5185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0.5185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26876.81</v>
      </c>
      <c r="G66" s="14">
        <v>0.5185</v>
      </c>
      <c r="I66" s="6">
        <f t="shared" si="0"/>
        <v>13935.625984999999</v>
      </c>
      <c r="K66" s="5">
        <f t="shared" si="1"/>
        <v>12941.184015000003</v>
      </c>
      <c r="M66" s="14">
        <v>0.2286</v>
      </c>
      <c r="O66" s="5">
        <f t="shared" si="4"/>
        <v>2958.3546658290006</v>
      </c>
      <c r="Q66" s="16">
        <f t="shared" si="2"/>
        <v>9982.829349171003</v>
      </c>
      <c r="S66" s="16">
        <f t="shared" si="3"/>
        <v>26876.81</v>
      </c>
    </row>
    <row r="67" spans="1:19" ht="11.25">
      <c r="A67" s="4" t="s">
        <v>62</v>
      </c>
      <c r="C67" s="3" t="s">
        <v>192</v>
      </c>
      <c r="E67" s="6">
        <v>15813.46</v>
      </c>
      <c r="G67" s="14">
        <v>0.5185</v>
      </c>
      <c r="I67" s="6">
        <f t="shared" si="0"/>
        <v>8199.279009999998</v>
      </c>
      <c r="K67" s="5">
        <f t="shared" si="1"/>
        <v>7614.180990000001</v>
      </c>
      <c r="M67" s="14">
        <v>0.4333</v>
      </c>
      <c r="O67" s="5">
        <f t="shared" si="4"/>
        <v>3299.2246229670004</v>
      </c>
      <c r="Q67" s="16">
        <f t="shared" si="2"/>
        <v>4314.956367033001</v>
      </c>
      <c r="S67" s="16">
        <f t="shared" si="3"/>
        <v>15813.46</v>
      </c>
    </row>
    <row r="68" spans="1:19" ht="11.25">
      <c r="A68" s="4" t="s">
        <v>63</v>
      </c>
      <c r="C68" s="3" t="s">
        <v>193</v>
      </c>
      <c r="E68" s="6">
        <v>477.51</v>
      </c>
      <c r="G68" s="14">
        <v>0.5185</v>
      </c>
      <c r="I68" s="6">
        <f t="shared" si="0"/>
        <v>247.58893499999996</v>
      </c>
      <c r="K68" s="5">
        <f t="shared" si="1"/>
        <v>229.92106500000003</v>
      </c>
      <c r="M68" s="14">
        <v>0.2834</v>
      </c>
      <c r="O68" s="5">
        <f t="shared" si="4"/>
        <v>65.15962982100001</v>
      </c>
      <c r="Q68" s="16">
        <f t="shared" si="2"/>
        <v>164.76143517900002</v>
      </c>
      <c r="S68" s="16">
        <f t="shared" si="3"/>
        <v>477.51</v>
      </c>
    </row>
    <row r="69" spans="1:19" ht="11.25">
      <c r="A69" s="4" t="s">
        <v>64</v>
      </c>
      <c r="C69" s="3" t="s">
        <v>194</v>
      </c>
      <c r="E69" s="6">
        <v>0</v>
      </c>
      <c r="G69" s="14">
        <v>0.5185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0.5185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10271.54</v>
      </c>
      <c r="G71" s="14">
        <v>0.5185</v>
      </c>
      <c r="I71" s="6">
        <f t="shared" si="0"/>
        <v>5325.79349</v>
      </c>
      <c r="K71" s="5">
        <f t="shared" si="1"/>
        <v>4945.746510000001</v>
      </c>
      <c r="M71" s="14">
        <v>0.1971</v>
      </c>
      <c r="O71" s="5">
        <f t="shared" si="4"/>
        <v>974.8066371210001</v>
      </c>
      <c r="Q71" s="16">
        <f t="shared" si="2"/>
        <v>3970.9398728790006</v>
      </c>
      <c r="S71" s="16">
        <f t="shared" si="3"/>
        <v>10271.54</v>
      </c>
    </row>
    <row r="72" spans="1:19" ht="11.25">
      <c r="A72" s="4" t="s">
        <v>67</v>
      </c>
      <c r="C72" s="3" t="s">
        <v>197</v>
      </c>
      <c r="E72" s="6">
        <v>0</v>
      </c>
      <c r="G72" s="14">
        <v>0.5185</v>
      </c>
      <c r="I72" s="6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4">
        <v>0.5185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4">
        <v>0.5185</v>
      </c>
      <c r="I74" s="6">
        <f aca="true" t="shared" si="5" ref="I74:I135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8618</v>
      </c>
      <c r="G75" s="14">
        <v>0.5185</v>
      </c>
      <c r="I75" s="6">
        <f t="shared" si="5"/>
        <v>4468.433</v>
      </c>
      <c r="K75" s="5">
        <f t="shared" si="6"/>
        <v>4149.567</v>
      </c>
      <c r="M75" s="14">
        <v>0.2865</v>
      </c>
      <c r="O75" s="5">
        <f aca="true" t="shared" si="9" ref="O75:O135">K75*M75</f>
        <v>1188.8509454999999</v>
      </c>
      <c r="Q75" s="16">
        <f t="shared" si="7"/>
        <v>2960.7160545</v>
      </c>
      <c r="S75" s="16">
        <f t="shared" si="8"/>
        <v>8618</v>
      </c>
    </row>
    <row r="76" spans="1:19" ht="11.25">
      <c r="A76" s="4" t="s">
        <v>71</v>
      </c>
      <c r="C76" s="3" t="s">
        <v>201</v>
      </c>
      <c r="E76" s="6">
        <v>1587.88</v>
      </c>
      <c r="G76" s="14">
        <v>0.5185</v>
      </c>
      <c r="I76" s="6">
        <f t="shared" si="5"/>
        <v>823.31578</v>
      </c>
      <c r="K76" s="5">
        <f t="shared" si="6"/>
        <v>764.5642200000001</v>
      </c>
      <c r="M76" s="14">
        <v>0.2539</v>
      </c>
      <c r="O76" s="5">
        <f t="shared" si="9"/>
        <v>194.12285545800003</v>
      </c>
      <c r="Q76" s="16">
        <f t="shared" si="7"/>
        <v>570.4413645420001</v>
      </c>
      <c r="S76" s="16">
        <f t="shared" si="8"/>
        <v>1587.88</v>
      </c>
    </row>
    <row r="77" spans="1:19" ht="11.25">
      <c r="A77" s="4" t="s">
        <v>72</v>
      </c>
      <c r="C77" s="3" t="s">
        <v>202</v>
      </c>
      <c r="E77" s="6">
        <v>4681</v>
      </c>
      <c r="G77" s="14">
        <v>0.5185</v>
      </c>
      <c r="I77" s="6">
        <f t="shared" si="5"/>
        <v>2427.0984999999996</v>
      </c>
      <c r="K77" s="5">
        <f t="shared" si="6"/>
        <v>2253.9015000000004</v>
      </c>
      <c r="M77" s="14">
        <v>0.2355</v>
      </c>
      <c r="O77" s="5">
        <f t="shared" si="9"/>
        <v>530.7938032500001</v>
      </c>
      <c r="Q77" s="16">
        <f t="shared" si="7"/>
        <v>1723.1076967500003</v>
      </c>
      <c r="S77" s="16">
        <f t="shared" si="8"/>
        <v>4681</v>
      </c>
    </row>
    <row r="78" spans="1:19" ht="11.25">
      <c r="A78" s="4" t="s">
        <v>73</v>
      </c>
      <c r="C78" s="3" t="s">
        <v>203</v>
      </c>
      <c r="E78" s="6">
        <v>0</v>
      </c>
      <c r="G78" s="14">
        <v>0.5185</v>
      </c>
      <c r="I78" s="6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8866</v>
      </c>
      <c r="G79" s="14">
        <v>0.5185</v>
      </c>
      <c r="I79" s="6">
        <f t="shared" si="5"/>
        <v>4597.021</v>
      </c>
      <c r="K79" s="5">
        <f t="shared" si="6"/>
        <v>4268.979</v>
      </c>
      <c r="M79" s="14">
        <v>0.2232</v>
      </c>
      <c r="O79" s="5">
        <f t="shared" si="9"/>
        <v>952.8361128000001</v>
      </c>
      <c r="Q79" s="16">
        <f t="shared" si="7"/>
        <v>3316.1428872</v>
      </c>
      <c r="S79" s="16">
        <f t="shared" si="8"/>
        <v>8866</v>
      </c>
    </row>
    <row r="80" spans="1:19" ht="11.25">
      <c r="A80" s="4" t="s">
        <v>75</v>
      </c>
      <c r="C80" s="3" t="s">
        <v>205</v>
      </c>
      <c r="E80" s="6">
        <v>-9061.34</v>
      </c>
      <c r="G80" s="14">
        <v>0.5185</v>
      </c>
      <c r="I80" s="6">
        <f t="shared" si="5"/>
        <v>-4698.30479</v>
      </c>
      <c r="K80" s="5">
        <f t="shared" si="6"/>
        <v>-4363.03521</v>
      </c>
      <c r="M80" s="14">
        <v>0.3716</v>
      </c>
      <c r="O80" s="5">
        <f t="shared" si="9"/>
        <v>-1621.303884036</v>
      </c>
      <c r="Q80" s="16">
        <f t="shared" si="7"/>
        <v>-2741.731325964</v>
      </c>
      <c r="S80" s="16">
        <f t="shared" si="8"/>
        <v>-9061.34</v>
      </c>
    </row>
    <row r="81" spans="1:19" ht="11.25">
      <c r="A81" s="4" t="s">
        <v>76</v>
      </c>
      <c r="C81" s="3" t="s">
        <v>206</v>
      </c>
      <c r="E81" s="6">
        <v>34655</v>
      </c>
      <c r="G81" s="14">
        <v>0.5185</v>
      </c>
      <c r="I81" s="6">
        <f t="shared" si="5"/>
        <v>17968.6175</v>
      </c>
      <c r="K81" s="5">
        <f t="shared" si="6"/>
        <v>16686.3825</v>
      </c>
      <c r="M81" s="14">
        <v>0.3414</v>
      </c>
      <c r="O81" s="5">
        <f t="shared" si="9"/>
        <v>5696.730985499999</v>
      </c>
      <c r="Q81" s="16">
        <f t="shared" si="7"/>
        <v>10989.651514500001</v>
      </c>
      <c r="S81" s="16">
        <f t="shared" si="8"/>
        <v>34655</v>
      </c>
    </row>
    <row r="82" spans="1:19" ht="11.25">
      <c r="A82" s="4" t="s">
        <v>77</v>
      </c>
      <c r="C82" s="3" t="s">
        <v>207</v>
      </c>
      <c r="E82" s="6">
        <v>8433.76</v>
      </c>
      <c r="G82" s="14">
        <v>0.5185</v>
      </c>
      <c r="I82" s="6">
        <f t="shared" si="5"/>
        <v>4372.90456</v>
      </c>
      <c r="K82" s="5">
        <f t="shared" si="6"/>
        <v>4060.8554400000003</v>
      </c>
      <c r="M82" s="14">
        <v>0.2923</v>
      </c>
      <c r="O82" s="5">
        <f t="shared" si="9"/>
        <v>1186.988045112</v>
      </c>
      <c r="Q82" s="16">
        <f t="shared" si="7"/>
        <v>2873.8673948880005</v>
      </c>
      <c r="S82" s="16">
        <f t="shared" si="8"/>
        <v>8433.76</v>
      </c>
    </row>
    <row r="83" spans="1:19" ht="11.25">
      <c r="A83" s="4" t="s">
        <v>78</v>
      </c>
      <c r="C83" s="3" t="s">
        <v>208</v>
      </c>
      <c r="E83" s="6">
        <v>0</v>
      </c>
      <c r="G83" s="14">
        <v>0.5185</v>
      </c>
      <c r="I83" s="6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4">
        <v>0.5185</v>
      </c>
      <c r="I84" s="6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32120.9</v>
      </c>
      <c r="G85" s="14">
        <v>0.5185</v>
      </c>
      <c r="I85" s="6">
        <f t="shared" si="5"/>
        <v>16654.68665</v>
      </c>
      <c r="K85" s="5">
        <f t="shared" si="6"/>
        <v>15466.213350000002</v>
      </c>
      <c r="M85" s="14">
        <v>0.4397</v>
      </c>
      <c r="O85" s="5">
        <f t="shared" si="9"/>
        <v>6800.494009995001</v>
      </c>
      <c r="Q85" s="16">
        <f t="shared" si="7"/>
        <v>8665.719340005002</v>
      </c>
      <c r="S85" s="16">
        <f t="shared" si="8"/>
        <v>32120.9</v>
      </c>
    </row>
    <row r="86" spans="1:19" ht="11.25">
      <c r="A86" s="4" t="s">
        <v>81</v>
      </c>
      <c r="C86" s="3" t="s">
        <v>211</v>
      </c>
      <c r="E86" s="6">
        <v>2490.39</v>
      </c>
      <c r="G86" s="14">
        <v>0.5185</v>
      </c>
      <c r="I86" s="6">
        <f t="shared" si="5"/>
        <v>1291.2672149999999</v>
      </c>
      <c r="K86" s="5">
        <f t="shared" si="6"/>
        <v>1199.122785</v>
      </c>
      <c r="M86" s="14">
        <v>0.2336</v>
      </c>
      <c r="O86" s="5">
        <f t="shared" si="9"/>
        <v>280.115082576</v>
      </c>
      <c r="Q86" s="16">
        <f t="shared" si="7"/>
        <v>919.007702424</v>
      </c>
      <c r="S86" s="16">
        <f t="shared" si="8"/>
        <v>2490.39</v>
      </c>
    </row>
    <row r="87" spans="1:19" ht="11.25">
      <c r="A87" s="4" t="s">
        <v>82</v>
      </c>
      <c r="C87" s="3" t="s">
        <v>212</v>
      </c>
      <c r="E87" s="6">
        <v>1705</v>
      </c>
      <c r="G87" s="14">
        <v>0.5185</v>
      </c>
      <c r="I87" s="6">
        <f t="shared" si="5"/>
        <v>884.0424999999999</v>
      </c>
      <c r="K87" s="5">
        <f t="shared" si="6"/>
        <v>820.9575000000001</v>
      </c>
      <c r="M87" s="14">
        <v>0.3445</v>
      </c>
      <c r="O87" s="5">
        <f t="shared" si="9"/>
        <v>282.81985875000004</v>
      </c>
      <c r="Q87" s="16">
        <f t="shared" si="7"/>
        <v>538.1376412500001</v>
      </c>
      <c r="S87" s="16">
        <f t="shared" si="8"/>
        <v>1705</v>
      </c>
    </row>
    <row r="88" spans="1:19" ht="11.25">
      <c r="A88" s="4" t="s">
        <v>83</v>
      </c>
      <c r="C88" s="3" t="s">
        <v>213</v>
      </c>
      <c r="E88" s="6">
        <v>0</v>
      </c>
      <c r="G88" s="14">
        <v>0.5185</v>
      </c>
      <c r="I88" s="6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1302</v>
      </c>
      <c r="G89" s="14">
        <v>0.5185</v>
      </c>
      <c r="I89" s="6">
        <f t="shared" si="5"/>
        <v>675.087</v>
      </c>
      <c r="K89" s="5">
        <f t="shared" si="6"/>
        <v>626.913</v>
      </c>
      <c r="M89" s="14">
        <v>0.3154</v>
      </c>
      <c r="O89" s="5">
        <f t="shared" si="9"/>
        <v>197.72836020000003</v>
      </c>
      <c r="Q89" s="16">
        <f t="shared" si="7"/>
        <v>429.1846398</v>
      </c>
      <c r="S89" s="16">
        <f t="shared" si="8"/>
        <v>1302</v>
      </c>
    </row>
    <row r="90" spans="1:19" ht="11.25">
      <c r="A90" s="4" t="s">
        <v>85</v>
      </c>
      <c r="C90" s="3" t="s">
        <v>215</v>
      </c>
      <c r="E90" s="6">
        <v>8522.1</v>
      </c>
      <c r="G90" s="14">
        <v>0.5185</v>
      </c>
      <c r="I90" s="6">
        <f t="shared" si="5"/>
        <v>4418.70885</v>
      </c>
      <c r="K90" s="5">
        <f t="shared" si="6"/>
        <v>4103.39115</v>
      </c>
      <c r="M90" s="14">
        <v>0.3517</v>
      </c>
      <c r="O90" s="5">
        <f t="shared" si="9"/>
        <v>1443.1626674550002</v>
      </c>
      <c r="Q90" s="16">
        <f t="shared" si="7"/>
        <v>2660.228482545</v>
      </c>
      <c r="S90" s="16">
        <f t="shared" si="8"/>
        <v>8522.1</v>
      </c>
    </row>
    <row r="91" spans="1:19" ht="11.25">
      <c r="A91" s="4" t="s">
        <v>86</v>
      </c>
      <c r="C91" s="3" t="s">
        <v>216</v>
      </c>
      <c r="E91" s="6">
        <v>0</v>
      </c>
      <c r="G91" s="14">
        <v>0.5185</v>
      </c>
      <c r="I91" s="6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4">
        <v>0.5185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12849.5</v>
      </c>
      <c r="G93" s="14">
        <v>0.5185</v>
      </c>
      <c r="I93" s="6">
        <f t="shared" si="5"/>
        <v>6662.465749999999</v>
      </c>
      <c r="K93" s="5">
        <f t="shared" si="6"/>
        <v>6187.034250000001</v>
      </c>
      <c r="M93" s="14">
        <v>0.4588</v>
      </c>
      <c r="O93" s="5">
        <f t="shared" si="9"/>
        <v>2838.6113139000004</v>
      </c>
      <c r="Q93" s="16">
        <f t="shared" si="7"/>
        <v>3348.4229361000002</v>
      </c>
      <c r="S93" s="16">
        <f t="shared" si="8"/>
        <v>12849.5</v>
      </c>
    </row>
    <row r="94" spans="1:19" ht="11.25">
      <c r="A94" s="4" t="s">
        <v>89</v>
      </c>
      <c r="C94" s="3" t="s">
        <v>219</v>
      </c>
      <c r="E94" s="6">
        <v>23903.11</v>
      </c>
      <c r="G94" s="14">
        <v>0.5185</v>
      </c>
      <c r="I94" s="6">
        <f t="shared" si="5"/>
        <v>12393.762535</v>
      </c>
      <c r="K94" s="5">
        <f t="shared" si="6"/>
        <v>11509.347465</v>
      </c>
      <c r="M94" s="14">
        <v>0.4439</v>
      </c>
      <c r="O94" s="5">
        <f t="shared" si="9"/>
        <v>5108.9993397135</v>
      </c>
      <c r="Q94" s="16">
        <f t="shared" si="7"/>
        <v>6400.3481252865</v>
      </c>
      <c r="S94" s="16">
        <f t="shared" si="8"/>
        <v>23903.11</v>
      </c>
    </row>
    <row r="95" spans="1:19" ht="11.25">
      <c r="A95" s="4" t="s">
        <v>90</v>
      </c>
      <c r="C95" s="3" t="s">
        <v>220</v>
      </c>
      <c r="E95" s="6">
        <v>5494</v>
      </c>
      <c r="G95" s="14">
        <v>0.5185</v>
      </c>
      <c r="I95" s="6">
        <f t="shared" si="5"/>
        <v>2848.6389999999997</v>
      </c>
      <c r="K95" s="5">
        <f t="shared" si="6"/>
        <v>2645.3610000000003</v>
      </c>
      <c r="M95" s="14">
        <v>0.3979</v>
      </c>
      <c r="O95" s="5">
        <f t="shared" si="9"/>
        <v>1052.5891419</v>
      </c>
      <c r="Q95" s="16">
        <f t="shared" si="7"/>
        <v>1592.7718581000004</v>
      </c>
      <c r="S95" s="16">
        <f t="shared" si="8"/>
        <v>5494</v>
      </c>
    </row>
    <row r="96" spans="1:19" ht="11.25">
      <c r="A96" s="4" t="s">
        <v>91</v>
      </c>
      <c r="C96" s="3" t="s">
        <v>221</v>
      </c>
      <c r="E96" s="6">
        <v>0</v>
      </c>
      <c r="G96" s="14">
        <v>0.5185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17523.65</v>
      </c>
      <c r="G97" s="14">
        <v>0.5185</v>
      </c>
      <c r="I97" s="6">
        <f t="shared" si="5"/>
        <v>9086.012525</v>
      </c>
      <c r="K97" s="5">
        <f t="shared" si="6"/>
        <v>8437.637475000001</v>
      </c>
      <c r="M97" s="14">
        <v>0.2455</v>
      </c>
      <c r="O97" s="5">
        <f t="shared" si="9"/>
        <v>2071.4400001125005</v>
      </c>
      <c r="Q97" s="16">
        <f t="shared" si="7"/>
        <v>6366.197474887501</v>
      </c>
      <c r="S97" s="16">
        <f t="shared" si="8"/>
        <v>17523.65</v>
      </c>
    </row>
    <row r="98" spans="1:19" ht="11.25">
      <c r="A98" s="4" t="s">
        <v>93</v>
      </c>
      <c r="C98" s="3" t="s">
        <v>223</v>
      </c>
      <c r="E98" s="6">
        <v>0</v>
      </c>
      <c r="G98" s="14">
        <v>0.5185</v>
      </c>
      <c r="I98" s="6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6960</v>
      </c>
      <c r="G99" s="14">
        <v>0.5185</v>
      </c>
      <c r="I99" s="6">
        <f t="shared" si="5"/>
        <v>3608.7599999999998</v>
      </c>
      <c r="K99" s="5">
        <f t="shared" si="6"/>
        <v>3351.2400000000002</v>
      </c>
      <c r="M99" s="14">
        <v>0.276</v>
      </c>
      <c r="O99" s="5">
        <f t="shared" si="9"/>
        <v>924.9422400000002</v>
      </c>
      <c r="Q99" s="16">
        <f t="shared" si="7"/>
        <v>2426.29776</v>
      </c>
      <c r="S99" s="16">
        <f t="shared" si="8"/>
        <v>6960</v>
      </c>
    </row>
    <row r="100" spans="1:19" ht="11.25">
      <c r="A100" s="4" t="s">
        <v>95</v>
      </c>
      <c r="C100" s="3" t="s">
        <v>225</v>
      </c>
      <c r="E100" s="6">
        <v>0</v>
      </c>
      <c r="G100" s="14">
        <v>0.5185</v>
      </c>
      <c r="I100" s="6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4">
        <v>0.5185</v>
      </c>
      <c r="I101" s="6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4611.9</v>
      </c>
      <c r="G102" s="14">
        <v>0.5185</v>
      </c>
      <c r="I102" s="6">
        <f t="shared" si="5"/>
        <v>2391.27015</v>
      </c>
      <c r="K102" s="5">
        <f t="shared" si="6"/>
        <v>2220.62985</v>
      </c>
      <c r="M102" s="14">
        <v>0.2708</v>
      </c>
      <c r="O102" s="5">
        <f t="shared" si="9"/>
        <v>601.3465633799999</v>
      </c>
      <c r="Q102" s="16">
        <f t="shared" si="7"/>
        <v>1619.28328662</v>
      </c>
      <c r="S102" s="16">
        <f t="shared" si="8"/>
        <v>4611.9</v>
      </c>
    </row>
    <row r="103" spans="1:19" ht="11.25">
      <c r="A103" s="4" t="s">
        <v>98</v>
      </c>
      <c r="C103" s="3" t="s">
        <v>228</v>
      </c>
      <c r="E103" s="6">
        <v>0</v>
      </c>
      <c r="G103" s="14">
        <v>0.5185</v>
      </c>
      <c r="I103" s="6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11428.35</v>
      </c>
      <c r="G104" s="14">
        <v>0.5185</v>
      </c>
      <c r="I104" s="6">
        <f t="shared" si="5"/>
        <v>5925.599475</v>
      </c>
      <c r="K104" s="5">
        <f t="shared" si="6"/>
        <v>5502.750525</v>
      </c>
      <c r="M104" s="14">
        <v>0.5309</v>
      </c>
      <c r="O104" s="5">
        <f t="shared" si="9"/>
        <v>2921.4102537225003</v>
      </c>
      <c r="Q104" s="16">
        <f t="shared" si="7"/>
        <v>2581.3402712775</v>
      </c>
      <c r="S104" s="16">
        <f t="shared" si="8"/>
        <v>11428.35</v>
      </c>
    </row>
    <row r="105" spans="1:19" ht="11.25">
      <c r="A105" s="4" t="s">
        <v>100</v>
      </c>
      <c r="C105" s="3" t="s">
        <v>230</v>
      </c>
      <c r="E105" s="6">
        <v>14044.07</v>
      </c>
      <c r="G105" s="14">
        <v>0.5185</v>
      </c>
      <c r="I105" s="6">
        <f t="shared" si="5"/>
        <v>7281.850294999999</v>
      </c>
      <c r="K105" s="5">
        <f t="shared" si="6"/>
        <v>6762.219705</v>
      </c>
      <c r="M105" s="14">
        <v>0.255</v>
      </c>
      <c r="O105" s="5">
        <f t="shared" si="9"/>
        <v>1724.3660247750001</v>
      </c>
      <c r="Q105" s="16">
        <f t="shared" si="7"/>
        <v>5037.853680225</v>
      </c>
      <c r="S105" s="16">
        <f t="shared" si="8"/>
        <v>14044.07</v>
      </c>
    </row>
    <row r="106" spans="1:19" ht="11.25">
      <c r="A106" s="4" t="s">
        <v>101</v>
      </c>
      <c r="C106" s="3" t="s">
        <v>231</v>
      </c>
      <c r="E106" s="6">
        <v>0</v>
      </c>
      <c r="G106" s="14">
        <v>0.5185</v>
      </c>
      <c r="I106" s="6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4">
        <v>0.5185</v>
      </c>
      <c r="I107" s="6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55696.3</v>
      </c>
      <c r="G108" s="14">
        <v>0.5185</v>
      </c>
      <c r="I108" s="6">
        <f t="shared" si="5"/>
        <v>28878.53155</v>
      </c>
      <c r="K108" s="5">
        <f t="shared" si="6"/>
        <v>26817.768450000003</v>
      </c>
      <c r="M108" s="14">
        <v>0.3068</v>
      </c>
      <c r="O108" s="5">
        <f t="shared" si="9"/>
        <v>8227.691360460001</v>
      </c>
      <c r="Q108" s="16">
        <f t="shared" si="7"/>
        <v>18590.077089540002</v>
      </c>
      <c r="S108" s="16">
        <f t="shared" si="8"/>
        <v>55696.3</v>
      </c>
    </row>
    <row r="109" spans="1:19" ht="11.25">
      <c r="A109" s="4" t="s">
        <v>104</v>
      </c>
      <c r="C109" s="3" t="s">
        <v>234</v>
      </c>
      <c r="E109" s="6">
        <v>37791.04</v>
      </c>
      <c r="G109" s="14">
        <v>0.5185</v>
      </c>
      <c r="I109" s="6">
        <f t="shared" si="5"/>
        <v>19594.65424</v>
      </c>
      <c r="K109" s="5">
        <f t="shared" si="6"/>
        <v>18196.38576</v>
      </c>
      <c r="M109" s="14">
        <v>0.3715</v>
      </c>
      <c r="O109" s="5">
        <f t="shared" si="9"/>
        <v>6759.957309840001</v>
      </c>
      <c r="Q109" s="16">
        <f t="shared" si="7"/>
        <v>11436.428450160001</v>
      </c>
      <c r="S109" s="16">
        <f t="shared" si="8"/>
        <v>37791.04</v>
      </c>
    </row>
    <row r="110" spans="1:19" ht="11.25">
      <c r="A110" s="4" t="s">
        <v>105</v>
      </c>
      <c r="C110" s="3" t="s">
        <v>235</v>
      </c>
      <c r="E110" s="6">
        <v>4427.7</v>
      </c>
      <c r="G110" s="14">
        <v>0.5185</v>
      </c>
      <c r="I110" s="6">
        <f t="shared" si="5"/>
        <v>2295.7624499999997</v>
      </c>
      <c r="K110" s="5">
        <f t="shared" si="6"/>
        <v>2131.93755</v>
      </c>
      <c r="M110" s="14">
        <v>0.4027</v>
      </c>
      <c r="O110" s="5">
        <f t="shared" si="9"/>
        <v>858.531251385</v>
      </c>
      <c r="Q110" s="16">
        <f t="shared" si="7"/>
        <v>1273.4062986150002</v>
      </c>
      <c r="S110" s="16">
        <f t="shared" si="8"/>
        <v>4427.7</v>
      </c>
    </row>
    <row r="111" spans="1:19" ht="11.25">
      <c r="A111" s="4" t="s">
        <v>106</v>
      </c>
      <c r="C111" s="3" t="s">
        <v>236</v>
      </c>
      <c r="E111" s="6">
        <v>6960</v>
      </c>
      <c r="G111" s="14">
        <v>0.5185</v>
      </c>
      <c r="I111" s="6">
        <f t="shared" si="5"/>
        <v>3608.7599999999998</v>
      </c>
      <c r="K111" s="5">
        <f t="shared" si="6"/>
        <v>3351.2400000000002</v>
      </c>
      <c r="M111" s="14">
        <v>0.2496</v>
      </c>
      <c r="O111" s="5">
        <f t="shared" si="9"/>
        <v>836.469504</v>
      </c>
      <c r="Q111" s="16">
        <f t="shared" si="7"/>
        <v>2514.770496</v>
      </c>
      <c r="S111" s="16">
        <f t="shared" si="8"/>
        <v>6960</v>
      </c>
    </row>
    <row r="112" spans="1:19" ht="11.25">
      <c r="A112" s="4" t="s">
        <v>107</v>
      </c>
      <c r="C112" s="3" t="s">
        <v>237</v>
      </c>
      <c r="E112" s="6">
        <v>11388.26</v>
      </c>
      <c r="G112" s="14">
        <v>0.5185</v>
      </c>
      <c r="I112" s="6">
        <f t="shared" si="5"/>
        <v>5904.812809999999</v>
      </c>
      <c r="K112" s="5">
        <f t="shared" si="6"/>
        <v>5483.447190000001</v>
      </c>
      <c r="M112" s="14">
        <v>0.2223</v>
      </c>
      <c r="O112" s="5">
        <f t="shared" si="9"/>
        <v>1218.9703103370002</v>
      </c>
      <c r="Q112" s="16">
        <f t="shared" si="7"/>
        <v>4264.476879663001</v>
      </c>
      <c r="S112" s="16">
        <f t="shared" si="8"/>
        <v>11388.26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0.5185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1922</v>
      </c>
      <c r="G114" s="14">
        <v>0.5185</v>
      </c>
      <c r="I114" s="6">
        <f t="shared" si="5"/>
        <v>996.5569999999999</v>
      </c>
      <c r="K114" s="5">
        <f t="shared" si="6"/>
        <v>925.4430000000001</v>
      </c>
      <c r="M114" s="14">
        <v>0.3441</v>
      </c>
      <c r="O114" s="5">
        <f t="shared" si="9"/>
        <v>318.44493630000005</v>
      </c>
      <c r="Q114" s="16">
        <f t="shared" si="7"/>
        <v>606.9980637000001</v>
      </c>
      <c r="S114" s="16">
        <f t="shared" si="8"/>
        <v>1922</v>
      </c>
    </row>
    <row r="115" spans="1:19" ht="11.25">
      <c r="A115" s="4" t="s">
        <v>111</v>
      </c>
      <c r="C115" s="3" t="s">
        <v>240</v>
      </c>
      <c r="E115" s="6">
        <v>0</v>
      </c>
      <c r="G115" s="14">
        <v>0.5185</v>
      </c>
      <c r="I115" s="6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283</v>
      </c>
      <c r="E116" s="6">
        <v>24484.11</v>
      </c>
      <c r="G116" s="14">
        <v>0.5185</v>
      </c>
      <c r="I116" s="6">
        <f t="shared" si="5"/>
        <v>12695.011035</v>
      </c>
      <c r="K116" s="5">
        <f t="shared" si="6"/>
        <v>11789.098965000001</v>
      </c>
      <c r="M116" s="14">
        <v>0.3223</v>
      </c>
      <c r="O116" s="5">
        <f t="shared" si="9"/>
        <v>3799.6265964195</v>
      </c>
      <c r="Q116" s="16">
        <f t="shared" si="7"/>
        <v>7989.472368580501</v>
      </c>
      <c r="S116" s="16">
        <f t="shared" si="8"/>
        <v>24484.11</v>
      </c>
    </row>
    <row r="117" spans="1:19" ht="11.25">
      <c r="A117" s="4" t="s">
        <v>112</v>
      </c>
      <c r="C117" s="3" t="s">
        <v>242</v>
      </c>
      <c r="E117" s="6">
        <v>20196.07</v>
      </c>
      <c r="G117" s="14">
        <v>0.5185</v>
      </c>
      <c r="I117" s="6">
        <f t="shared" si="5"/>
        <v>10471.662294999998</v>
      </c>
      <c r="K117" s="5">
        <f t="shared" si="6"/>
        <v>9724.407705000001</v>
      </c>
      <c r="M117" s="14">
        <v>0.3808</v>
      </c>
      <c r="O117" s="5">
        <f t="shared" si="9"/>
        <v>3703.0544540640008</v>
      </c>
      <c r="Q117" s="16">
        <f t="shared" si="7"/>
        <v>6021.353250936001</v>
      </c>
      <c r="S117" s="16">
        <f t="shared" si="8"/>
        <v>20196.07</v>
      </c>
    </row>
    <row r="118" spans="1:19" ht="11.25">
      <c r="A118" s="4" t="s">
        <v>113</v>
      </c>
      <c r="C118" s="3" t="s">
        <v>243</v>
      </c>
      <c r="E118" s="6">
        <v>0</v>
      </c>
      <c r="G118" s="14">
        <v>0.5185</v>
      </c>
      <c r="I118" s="6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0.5185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26455.69</v>
      </c>
      <c r="G120" s="14">
        <v>0.5185</v>
      </c>
      <c r="I120" s="6">
        <f t="shared" si="5"/>
        <v>13717.275264999998</v>
      </c>
      <c r="K120" s="5">
        <f t="shared" si="6"/>
        <v>12738.414735</v>
      </c>
      <c r="M120" s="14">
        <v>0.2736</v>
      </c>
      <c r="O120" s="5">
        <f t="shared" si="9"/>
        <v>3485.230271496</v>
      </c>
      <c r="Q120" s="16">
        <f t="shared" si="7"/>
        <v>9253.184463504</v>
      </c>
      <c r="S120" s="16">
        <f t="shared" si="8"/>
        <v>26455.69</v>
      </c>
    </row>
    <row r="121" spans="1:19" ht="11.25">
      <c r="A121" s="4" t="s">
        <v>116</v>
      </c>
      <c r="C121" s="3" t="s">
        <v>246</v>
      </c>
      <c r="E121" s="6">
        <v>0</v>
      </c>
      <c r="G121" s="14">
        <v>0.5185</v>
      </c>
      <c r="I121" s="6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247</v>
      </c>
      <c r="E122" s="6">
        <v>0</v>
      </c>
      <c r="G122" s="14">
        <v>0.5185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248</v>
      </c>
      <c r="E123" s="6">
        <v>1540</v>
      </c>
      <c r="G123" s="14">
        <v>0.5185</v>
      </c>
      <c r="I123" s="6">
        <f t="shared" si="5"/>
        <v>798.4899999999999</v>
      </c>
      <c r="K123" s="5">
        <f t="shared" si="6"/>
        <v>741.5100000000001</v>
      </c>
      <c r="M123" s="14">
        <v>0.3321</v>
      </c>
      <c r="O123" s="5">
        <f t="shared" si="9"/>
        <v>246.25547100000003</v>
      </c>
      <c r="Q123" s="16">
        <f t="shared" si="7"/>
        <v>495.25452900000005</v>
      </c>
      <c r="S123" s="16">
        <f t="shared" si="8"/>
        <v>1540</v>
      </c>
    </row>
    <row r="124" spans="1:19" ht="11.25">
      <c r="A124" s="4" t="s">
        <v>119</v>
      </c>
      <c r="C124" s="3" t="s">
        <v>249</v>
      </c>
      <c r="E124" s="6">
        <v>104429.75</v>
      </c>
      <c r="G124" s="14">
        <v>0.5185</v>
      </c>
      <c r="I124" s="6">
        <f t="shared" si="5"/>
        <v>54146.82537499999</v>
      </c>
      <c r="K124" s="5">
        <f t="shared" si="6"/>
        <v>50282.92462500001</v>
      </c>
      <c r="M124" s="14">
        <v>0.2773</v>
      </c>
      <c r="O124" s="5">
        <f t="shared" si="9"/>
        <v>13943.454998512501</v>
      </c>
      <c r="Q124" s="16">
        <f t="shared" si="7"/>
        <v>36339.46962648751</v>
      </c>
      <c r="S124" s="16">
        <f t="shared" si="8"/>
        <v>104429.75</v>
      </c>
    </row>
    <row r="125" spans="1:19" ht="11.25">
      <c r="A125" s="4" t="s">
        <v>120</v>
      </c>
      <c r="C125" s="3" t="s">
        <v>250</v>
      </c>
      <c r="E125" s="6">
        <v>247960.3</v>
      </c>
      <c r="G125" s="14">
        <v>0.5185</v>
      </c>
      <c r="I125" s="6">
        <f t="shared" si="5"/>
        <v>128567.41554999999</v>
      </c>
      <c r="K125" s="5">
        <f t="shared" si="6"/>
        <v>119392.88445</v>
      </c>
      <c r="M125" s="14">
        <v>0.2455</v>
      </c>
      <c r="O125" s="5">
        <f t="shared" si="9"/>
        <v>29310.953132475</v>
      </c>
      <c r="Q125" s="16">
        <f t="shared" si="7"/>
        <v>90081.931317525</v>
      </c>
      <c r="S125" s="16">
        <f t="shared" si="8"/>
        <v>247960.3</v>
      </c>
    </row>
    <row r="126" spans="1:19" ht="11.25">
      <c r="A126" s="4" t="s">
        <v>121</v>
      </c>
      <c r="C126" s="3" t="s">
        <v>251</v>
      </c>
      <c r="E126" s="6">
        <v>1915</v>
      </c>
      <c r="G126" s="14">
        <v>0.5185</v>
      </c>
      <c r="I126" s="6">
        <f t="shared" si="5"/>
        <v>992.9274999999999</v>
      </c>
      <c r="K126" s="5">
        <f t="shared" si="6"/>
        <v>922.0725000000001</v>
      </c>
      <c r="M126" s="14">
        <v>0.3254</v>
      </c>
      <c r="O126" s="5">
        <f t="shared" si="9"/>
        <v>300.04239150000006</v>
      </c>
      <c r="Q126" s="16">
        <f t="shared" si="7"/>
        <v>622.0301085000001</v>
      </c>
      <c r="S126" s="16">
        <f t="shared" si="8"/>
        <v>1915</v>
      </c>
    </row>
    <row r="127" spans="1:19" ht="11.25">
      <c r="A127" s="4" t="s">
        <v>122</v>
      </c>
      <c r="C127" s="3" t="s">
        <v>252</v>
      </c>
      <c r="E127" s="6">
        <v>44406.33</v>
      </c>
      <c r="G127" s="14">
        <v>0.5185</v>
      </c>
      <c r="I127" s="6">
        <f t="shared" si="5"/>
        <v>23024.682105</v>
      </c>
      <c r="K127" s="5">
        <f t="shared" si="6"/>
        <v>21381.647895000002</v>
      </c>
      <c r="M127" s="14">
        <v>0.3535</v>
      </c>
      <c r="O127" s="5">
        <f t="shared" si="9"/>
        <v>7558.4125308825005</v>
      </c>
      <c r="Q127" s="16">
        <f t="shared" si="7"/>
        <v>13823.235364117501</v>
      </c>
      <c r="S127" s="16">
        <f t="shared" si="8"/>
        <v>44406.33</v>
      </c>
    </row>
    <row r="128" spans="1:19" ht="11.25">
      <c r="A128" s="4" t="s">
        <v>123</v>
      </c>
      <c r="C128" s="3" t="s">
        <v>253</v>
      </c>
      <c r="E128" s="6">
        <v>0</v>
      </c>
      <c r="G128" s="14">
        <v>0.5185</v>
      </c>
      <c r="I128" s="6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254</v>
      </c>
      <c r="E129" s="6">
        <v>22372.8</v>
      </c>
      <c r="G129" s="14">
        <v>0.5185</v>
      </c>
      <c r="I129" s="6">
        <f t="shared" si="5"/>
        <v>11600.296799999998</v>
      </c>
      <c r="K129" s="5">
        <f t="shared" si="6"/>
        <v>10772.503200000001</v>
      </c>
      <c r="M129" s="14">
        <v>0.2605</v>
      </c>
      <c r="O129" s="5">
        <f t="shared" si="9"/>
        <v>2806.2370836000005</v>
      </c>
      <c r="Q129" s="16">
        <f t="shared" si="7"/>
        <v>7966.2661164</v>
      </c>
      <c r="S129" s="16">
        <f t="shared" si="8"/>
        <v>22372.8</v>
      </c>
    </row>
    <row r="130" spans="1:19" ht="11.25">
      <c r="A130" s="4" t="s">
        <v>125</v>
      </c>
      <c r="C130" s="3" t="s">
        <v>255</v>
      </c>
      <c r="E130" s="6">
        <v>0</v>
      </c>
      <c r="G130" s="14">
        <v>0.5185</v>
      </c>
      <c r="I130" s="6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256</v>
      </c>
      <c r="E131" s="6">
        <v>59358.36</v>
      </c>
      <c r="G131" s="14">
        <v>0.5185</v>
      </c>
      <c r="I131" s="6">
        <f t="shared" si="5"/>
        <v>30777.30966</v>
      </c>
      <c r="K131" s="5">
        <f t="shared" si="6"/>
        <v>28581.05034</v>
      </c>
      <c r="M131" s="14">
        <v>0.3691</v>
      </c>
      <c r="O131" s="5">
        <f t="shared" si="9"/>
        <v>10549.265680494</v>
      </c>
      <c r="Q131" s="16">
        <f t="shared" si="7"/>
        <v>18031.784659506004</v>
      </c>
      <c r="S131" s="16">
        <f t="shared" si="8"/>
        <v>59358.36</v>
      </c>
    </row>
    <row r="132" spans="1:19" ht="11.25">
      <c r="A132" s="4" t="s">
        <v>127</v>
      </c>
      <c r="C132" s="3" t="s">
        <v>257</v>
      </c>
      <c r="E132" s="6">
        <v>121273.73</v>
      </c>
      <c r="G132" s="14">
        <v>0.5185</v>
      </c>
      <c r="I132" s="6">
        <f t="shared" si="5"/>
        <v>62880.42900499999</v>
      </c>
      <c r="K132" s="5">
        <f t="shared" si="6"/>
        <v>58393.300995000005</v>
      </c>
      <c r="M132" s="14">
        <v>0.3072</v>
      </c>
      <c r="O132" s="5">
        <f t="shared" si="9"/>
        <v>17938.422065664</v>
      </c>
      <c r="Q132" s="16">
        <f t="shared" si="7"/>
        <v>40454.878929336</v>
      </c>
      <c r="S132" s="16">
        <f t="shared" si="8"/>
        <v>121273.73</v>
      </c>
    </row>
    <row r="133" spans="1:19" ht="11.25">
      <c r="A133" s="4" t="s">
        <v>128</v>
      </c>
      <c r="C133" s="3" t="s">
        <v>258</v>
      </c>
      <c r="E133" s="6">
        <v>4425</v>
      </c>
      <c r="G133" s="14">
        <v>0.5185</v>
      </c>
      <c r="I133" s="6">
        <f t="shared" si="5"/>
        <v>2294.3624999999997</v>
      </c>
      <c r="K133" s="5">
        <f t="shared" si="6"/>
        <v>2130.6375000000003</v>
      </c>
      <c r="M133" s="14">
        <v>0.3513</v>
      </c>
      <c r="O133" s="5">
        <f t="shared" si="9"/>
        <v>748.4929537500001</v>
      </c>
      <c r="Q133" s="16">
        <f t="shared" si="7"/>
        <v>1382.14454625</v>
      </c>
      <c r="S133" s="16">
        <f t="shared" si="8"/>
        <v>4425</v>
      </c>
    </row>
    <row r="134" spans="1:19" ht="11.25">
      <c r="A134" s="4" t="s">
        <v>129</v>
      </c>
      <c r="C134" s="3" t="s">
        <v>259</v>
      </c>
      <c r="E134" s="6">
        <v>1200</v>
      </c>
      <c r="G134" s="14">
        <v>0.5185</v>
      </c>
      <c r="I134" s="6">
        <f t="shared" si="5"/>
        <v>622.1999999999999</v>
      </c>
      <c r="K134" s="5">
        <f t="shared" si="6"/>
        <v>577.8000000000001</v>
      </c>
      <c r="M134" s="14">
        <v>0.2699</v>
      </c>
      <c r="O134" s="5">
        <f t="shared" si="9"/>
        <v>155.94822</v>
      </c>
      <c r="Q134" s="16">
        <f t="shared" si="7"/>
        <v>421.8517800000001</v>
      </c>
      <c r="S134" s="16">
        <f t="shared" si="8"/>
        <v>1200</v>
      </c>
    </row>
    <row r="135" spans="1:19" ht="11.25">
      <c r="A135" s="4" t="s">
        <v>130</v>
      </c>
      <c r="C135" s="3" t="s">
        <v>260</v>
      </c>
      <c r="E135" s="6">
        <v>1922</v>
      </c>
      <c r="G135" s="14">
        <v>0.5185</v>
      </c>
      <c r="I135" s="6">
        <f t="shared" si="5"/>
        <v>996.5569999999999</v>
      </c>
      <c r="K135" s="5">
        <f t="shared" si="6"/>
        <v>925.4430000000001</v>
      </c>
      <c r="M135" s="14">
        <v>0.2432</v>
      </c>
      <c r="O135" s="5">
        <f t="shared" si="9"/>
        <v>225.06773760000002</v>
      </c>
      <c r="Q135" s="16">
        <f t="shared" si="7"/>
        <v>700.3752624000001</v>
      </c>
      <c r="S135" s="16">
        <f t="shared" si="8"/>
        <v>1922</v>
      </c>
    </row>
    <row r="136" spans="1:19" ht="11.25">
      <c r="A136" s="4" t="s">
        <v>131</v>
      </c>
      <c r="C136" s="3" t="s">
        <v>261</v>
      </c>
      <c r="E136" s="6">
        <v>110742.47</v>
      </c>
      <c r="G136" s="14">
        <v>0.5185</v>
      </c>
      <c r="I136" s="6">
        <f>E136*G136</f>
        <v>57419.970694999996</v>
      </c>
      <c r="K136" s="5">
        <f>E136-I136</f>
        <v>53322.499305000005</v>
      </c>
      <c r="M136" s="14">
        <v>0.3569</v>
      </c>
      <c r="O136" s="5">
        <f>K136*M136</f>
        <v>19030.8000019545</v>
      </c>
      <c r="Q136" s="16">
        <f>K136-O136</f>
        <v>34291.699303045505</v>
      </c>
      <c r="S136" s="16">
        <f>I136+O136+Q136</f>
        <v>110742.47</v>
      </c>
    </row>
    <row r="137" spans="1:19" ht="11.25">
      <c r="A137" s="4" t="s">
        <v>132</v>
      </c>
      <c r="C137" s="3" t="s">
        <v>262</v>
      </c>
      <c r="E137" s="6">
        <v>29964.7</v>
      </c>
      <c r="G137" s="14">
        <v>0.5185</v>
      </c>
      <c r="I137" s="6">
        <f>E137*G137</f>
        <v>15536.69695</v>
      </c>
      <c r="K137" s="5">
        <f>E137-I137</f>
        <v>14428.003050000001</v>
      </c>
      <c r="M137" s="14">
        <v>0.3843</v>
      </c>
      <c r="O137" s="5">
        <f>K137*M137</f>
        <v>5544.681572115</v>
      </c>
      <c r="Q137" s="16">
        <f>K137-O137</f>
        <v>8883.321477885002</v>
      </c>
      <c r="S137" s="16">
        <f>I137+O137+Q137</f>
        <v>29964.7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0.5185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1844</v>
      </c>
      <c r="G139" s="14">
        <v>0.5185</v>
      </c>
      <c r="I139" s="6">
        <f>E139*G139</f>
        <v>956.1139999999999</v>
      </c>
      <c r="K139" s="5">
        <f>E139-I139</f>
        <v>887.8860000000001</v>
      </c>
      <c r="M139" s="14">
        <v>0.4587</v>
      </c>
      <c r="O139" s="5">
        <f>K139*M139</f>
        <v>407.27330820000003</v>
      </c>
      <c r="Q139" s="16">
        <f>K139-O139</f>
        <v>480.61269180000005</v>
      </c>
      <c r="S139" s="16">
        <f>I139+O139+Q139</f>
        <v>1844</v>
      </c>
    </row>
    <row r="140" spans="5:7" ht="11.25">
      <c r="E140" s="6"/>
      <c r="G140" s="14">
        <v>0.5185</v>
      </c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1669942.78</v>
      </c>
      <c r="G143" s="6"/>
      <c r="I143" s="6">
        <f>SUM(I9:I142)</f>
        <v>865865.33143</v>
      </c>
      <c r="K143" s="5">
        <f>SUM(K9:K142)</f>
        <v>804077.44857</v>
      </c>
      <c r="O143" s="5">
        <f>SUM(O9:O142)</f>
        <v>261852.31910481298</v>
      </c>
      <c r="Q143" s="16">
        <f>SUM(Q9:Q142)</f>
        <v>542225.1294651871</v>
      </c>
      <c r="S143" s="16">
        <f>SUM(S9:S142)</f>
        <v>1669942.78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1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5" ht="11.25">
      <c r="A1" s="20" t="s">
        <v>285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0.4815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288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82239.43</v>
      </c>
      <c r="G9" s="19">
        <v>0.5185</v>
      </c>
      <c r="I9" s="6">
        <f>E9*G9</f>
        <v>42641.144454999994</v>
      </c>
      <c r="K9" s="5">
        <f>E9-I9</f>
        <v>39598.285545</v>
      </c>
      <c r="M9" s="14">
        <v>0.2332</v>
      </c>
      <c r="O9" s="5">
        <f>K9*M9</f>
        <v>9234.320189094</v>
      </c>
      <c r="Q9" s="16">
        <f>K9-O9</f>
        <v>30363.965355906</v>
      </c>
      <c r="S9" s="16">
        <f>I9+O9+Q9</f>
        <v>82239.43</v>
      </c>
    </row>
    <row r="10" spans="1:19" ht="11.25">
      <c r="A10" s="4" t="s">
        <v>5</v>
      </c>
      <c r="C10" s="3" t="s">
        <v>135</v>
      </c>
      <c r="E10" s="6">
        <v>91190.99</v>
      </c>
      <c r="G10" s="19">
        <v>0.5185</v>
      </c>
      <c r="I10" s="6">
        <f aca="true" t="shared" si="0" ref="I10:I73">E10*G10</f>
        <v>47282.528314999996</v>
      </c>
      <c r="K10" s="5">
        <f aca="true" t="shared" si="1" ref="K10:K73">E10-I10</f>
        <v>43908.46168500001</v>
      </c>
      <c r="M10" s="14">
        <v>0.4474</v>
      </c>
      <c r="O10" s="5">
        <f>K10*M10</f>
        <v>19644.645757869006</v>
      </c>
      <c r="Q10" s="16">
        <f aca="true" t="shared" si="2" ref="Q10:Q73">K10-O10</f>
        <v>24263.815927131003</v>
      </c>
      <c r="S10" s="16">
        <f aca="true" t="shared" si="3" ref="S10:S73">I10+O10+Q10</f>
        <v>91190.99</v>
      </c>
    </row>
    <row r="11" spans="1:19" ht="11.25">
      <c r="A11" s="4" t="s">
        <v>6</v>
      </c>
      <c r="C11" s="3" t="s">
        <v>136</v>
      </c>
      <c r="E11" s="6">
        <v>36775.2</v>
      </c>
      <c r="G11" s="19">
        <v>0.5185</v>
      </c>
      <c r="I11" s="6">
        <f t="shared" si="0"/>
        <v>19067.941199999997</v>
      </c>
      <c r="K11" s="5">
        <f t="shared" si="1"/>
        <v>17707.2588</v>
      </c>
      <c r="M11" s="14">
        <v>0.1924</v>
      </c>
      <c r="O11" s="5">
        <f aca="true" t="shared" si="4" ref="O11:O74">K11*M11</f>
        <v>3406.8765931199996</v>
      </c>
      <c r="Q11" s="16">
        <f t="shared" si="2"/>
        <v>14300.38220688</v>
      </c>
      <c r="S11" s="16">
        <f t="shared" si="3"/>
        <v>36775.2</v>
      </c>
    </row>
    <row r="12" spans="1:19" ht="11.25">
      <c r="A12" s="4" t="s">
        <v>7</v>
      </c>
      <c r="C12" s="3" t="s">
        <v>137</v>
      </c>
      <c r="E12" s="6">
        <v>0</v>
      </c>
      <c r="G12" s="19">
        <v>0.5185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842.4</v>
      </c>
      <c r="G13" s="19">
        <v>0.5185</v>
      </c>
      <c r="I13" s="6">
        <f t="shared" si="0"/>
        <v>436.78439999999995</v>
      </c>
      <c r="K13" s="5">
        <f t="shared" si="1"/>
        <v>405.61560000000003</v>
      </c>
      <c r="M13" s="14">
        <v>0.2722</v>
      </c>
      <c r="O13" s="5">
        <f t="shared" si="4"/>
        <v>110.40856632</v>
      </c>
      <c r="Q13" s="16">
        <f t="shared" si="2"/>
        <v>295.20703368</v>
      </c>
      <c r="S13" s="16">
        <f t="shared" si="3"/>
        <v>842.4</v>
      </c>
    </row>
    <row r="14" spans="1:19" ht="11.25">
      <c r="A14" s="4" t="s">
        <v>9</v>
      </c>
      <c r="C14" s="3" t="s">
        <v>139</v>
      </c>
      <c r="E14" s="6">
        <v>8279.44</v>
      </c>
      <c r="G14" s="19">
        <v>0.5185</v>
      </c>
      <c r="I14" s="6">
        <f t="shared" si="0"/>
        <v>4292.88964</v>
      </c>
      <c r="K14" s="5">
        <f t="shared" si="1"/>
        <v>3986.55036</v>
      </c>
      <c r="M14" s="14">
        <v>0.2639</v>
      </c>
      <c r="O14" s="5">
        <f t="shared" si="4"/>
        <v>1052.0506400040001</v>
      </c>
      <c r="Q14" s="16">
        <f t="shared" si="2"/>
        <v>2934.499719996</v>
      </c>
      <c r="S14" s="16">
        <f t="shared" si="3"/>
        <v>8279.44</v>
      </c>
    </row>
    <row r="15" spans="1:19" ht="11.25">
      <c r="A15" s="4" t="s">
        <v>10</v>
      </c>
      <c r="C15" s="3" t="s">
        <v>140</v>
      </c>
      <c r="E15" s="6">
        <v>137863.44</v>
      </c>
      <c r="G15" s="19">
        <v>0.5185</v>
      </c>
      <c r="I15" s="6">
        <f t="shared" si="0"/>
        <v>71482.19364</v>
      </c>
      <c r="K15" s="5">
        <f t="shared" si="1"/>
        <v>66381.24636</v>
      </c>
      <c r="M15" s="14">
        <v>0.4602</v>
      </c>
      <c r="O15" s="5">
        <f t="shared" si="4"/>
        <v>30548.649574872</v>
      </c>
      <c r="Q15" s="16">
        <f t="shared" si="2"/>
        <v>35832.596785128</v>
      </c>
      <c r="S15" s="16">
        <f t="shared" si="3"/>
        <v>137863.44</v>
      </c>
    </row>
    <row r="16" spans="1:19" ht="11.25">
      <c r="A16" s="4" t="s">
        <v>11</v>
      </c>
      <c r="C16" s="3" t="s">
        <v>141</v>
      </c>
      <c r="E16" s="6">
        <v>26528.85</v>
      </c>
      <c r="G16" s="19">
        <v>0.5185</v>
      </c>
      <c r="I16" s="6">
        <f t="shared" si="0"/>
        <v>13755.208724999999</v>
      </c>
      <c r="K16" s="5">
        <f t="shared" si="1"/>
        <v>12773.641275</v>
      </c>
      <c r="M16" s="14">
        <v>0.3302</v>
      </c>
      <c r="O16" s="5">
        <f t="shared" si="4"/>
        <v>4217.856349005</v>
      </c>
      <c r="Q16" s="16">
        <f t="shared" si="2"/>
        <v>8555.784925995</v>
      </c>
      <c r="S16" s="16">
        <f t="shared" si="3"/>
        <v>26528.85</v>
      </c>
    </row>
    <row r="17" spans="1:19" ht="11.25">
      <c r="A17" s="4" t="s">
        <v>12</v>
      </c>
      <c r="C17" s="3" t="s">
        <v>142</v>
      </c>
      <c r="E17" s="6">
        <v>889.7</v>
      </c>
      <c r="G17" s="19">
        <v>0.5185</v>
      </c>
      <c r="I17" s="6">
        <f t="shared" si="0"/>
        <v>461.30944999999997</v>
      </c>
      <c r="K17" s="5">
        <f t="shared" si="1"/>
        <v>428.3905500000001</v>
      </c>
      <c r="M17" s="14">
        <v>0.4278</v>
      </c>
      <c r="O17" s="5">
        <f t="shared" si="4"/>
        <v>183.26547729000004</v>
      </c>
      <c r="Q17" s="16">
        <f t="shared" si="2"/>
        <v>245.12507271000004</v>
      </c>
      <c r="S17" s="16">
        <f t="shared" si="3"/>
        <v>889.7</v>
      </c>
    </row>
    <row r="18" spans="1:19" ht="11.25">
      <c r="A18" s="4" t="s">
        <v>13</v>
      </c>
      <c r="C18" s="3" t="s">
        <v>143</v>
      </c>
      <c r="E18" s="6">
        <v>67604.98</v>
      </c>
      <c r="G18" s="19">
        <v>0.5185</v>
      </c>
      <c r="I18" s="6">
        <f t="shared" si="0"/>
        <v>35053.182129999994</v>
      </c>
      <c r="K18" s="5">
        <f t="shared" si="1"/>
        <v>32551.797870000002</v>
      </c>
      <c r="M18" s="14">
        <v>0.336</v>
      </c>
      <c r="O18" s="5">
        <f t="shared" si="4"/>
        <v>10937.404084320002</v>
      </c>
      <c r="Q18" s="16">
        <f t="shared" si="2"/>
        <v>21614.39378568</v>
      </c>
      <c r="S18" s="16">
        <f t="shared" si="3"/>
        <v>67604.98</v>
      </c>
    </row>
    <row r="19" spans="1:19" ht="11.25">
      <c r="A19" s="4" t="s">
        <v>14</v>
      </c>
      <c r="C19" s="3" t="s">
        <v>144</v>
      </c>
      <c r="E19" s="6">
        <v>870.48</v>
      </c>
      <c r="G19" s="19">
        <v>0.5185</v>
      </c>
      <c r="I19" s="6">
        <f t="shared" si="0"/>
        <v>451.34387999999996</v>
      </c>
      <c r="K19" s="5">
        <f t="shared" si="1"/>
        <v>419.13612000000006</v>
      </c>
      <c r="M19" s="14">
        <v>0.2109</v>
      </c>
      <c r="O19" s="5">
        <f t="shared" si="4"/>
        <v>88.39580770800002</v>
      </c>
      <c r="Q19" s="16">
        <f t="shared" si="2"/>
        <v>330.74031229200006</v>
      </c>
      <c r="S19" s="16">
        <f t="shared" si="3"/>
        <v>870.48</v>
      </c>
    </row>
    <row r="20" spans="1:19" ht="11.25">
      <c r="A20" s="4" t="s">
        <v>15</v>
      </c>
      <c r="C20" s="3" t="s">
        <v>145</v>
      </c>
      <c r="E20" s="6">
        <v>3641.8</v>
      </c>
      <c r="G20" s="19">
        <v>0.5185</v>
      </c>
      <c r="I20" s="6">
        <f t="shared" si="0"/>
        <v>1888.2733</v>
      </c>
      <c r="K20" s="5">
        <f t="shared" si="1"/>
        <v>1753.5267000000001</v>
      </c>
      <c r="M20" s="14">
        <v>0.3602</v>
      </c>
      <c r="O20" s="5">
        <f t="shared" si="4"/>
        <v>631.62031734</v>
      </c>
      <c r="Q20" s="16">
        <f t="shared" si="2"/>
        <v>1121.90638266</v>
      </c>
      <c r="S20" s="16">
        <f t="shared" si="3"/>
        <v>3641.8</v>
      </c>
    </row>
    <row r="21" spans="1:19" ht="11.25">
      <c r="A21" s="4" t="s">
        <v>16</v>
      </c>
      <c r="C21" s="3" t="s">
        <v>146</v>
      </c>
      <c r="E21" s="6">
        <v>60556.74</v>
      </c>
      <c r="G21" s="19">
        <v>0.5185</v>
      </c>
      <c r="I21" s="6">
        <f t="shared" si="0"/>
        <v>31398.669689999995</v>
      </c>
      <c r="K21" s="5">
        <f t="shared" si="1"/>
        <v>29158.070310000003</v>
      </c>
      <c r="M21" s="14">
        <v>0.2439</v>
      </c>
      <c r="O21" s="5">
        <f t="shared" si="4"/>
        <v>7111.653348609001</v>
      </c>
      <c r="Q21" s="16">
        <f t="shared" si="2"/>
        <v>22046.416961391</v>
      </c>
      <c r="S21" s="16">
        <f t="shared" si="3"/>
        <v>60556.740000000005</v>
      </c>
    </row>
    <row r="22" spans="1:19" ht="11.25">
      <c r="A22" s="4" t="s">
        <v>17</v>
      </c>
      <c r="C22" s="3" t="s">
        <v>147</v>
      </c>
      <c r="E22" s="6">
        <v>40542.84</v>
      </c>
      <c r="G22" s="19">
        <v>0.5185</v>
      </c>
      <c r="I22" s="6">
        <f t="shared" si="0"/>
        <v>21021.462539999997</v>
      </c>
      <c r="K22" s="5">
        <f t="shared" si="1"/>
        <v>19521.37746</v>
      </c>
      <c r="M22" s="14">
        <v>0.3156</v>
      </c>
      <c r="O22" s="5">
        <f t="shared" si="4"/>
        <v>6160.946726376</v>
      </c>
      <c r="Q22" s="16">
        <f t="shared" si="2"/>
        <v>13360.430733624</v>
      </c>
      <c r="S22" s="16">
        <f t="shared" si="3"/>
        <v>40542.84</v>
      </c>
    </row>
    <row r="23" spans="1:19" ht="11.25">
      <c r="A23" s="4" t="s">
        <v>18</v>
      </c>
      <c r="C23" s="3" t="s">
        <v>148</v>
      </c>
      <c r="E23" s="6">
        <v>32895.35</v>
      </c>
      <c r="G23" s="19">
        <v>0.5185</v>
      </c>
      <c r="I23" s="6">
        <f t="shared" si="0"/>
        <v>17056.238974999997</v>
      </c>
      <c r="K23" s="5">
        <f t="shared" si="1"/>
        <v>15839.111025000002</v>
      </c>
      <c r="M23" s="14">
        <v>0.2023</v>
      </c>
      <c r="O23" s="5">
        <f t="shared" si="4"/>
        <v>3204.2521603575005</v>
      </c>
      <c r="Q23" s="16">
        <f t="shared" si="2"/>
        <v>12634.858864642501</v>
      </c>
      <c r="S23" s="16">
        <f t="shared" si="3"/>
        <v>32895.35</v>
      </c>
    </row>
    <row r="24" spans="1:19" ht="11.25">
      <c r="A24" s="4" t="s">
        <v>19</v>
      </c>
      <c r="C24" s="3" t="s">
        <v>149</v>
      </c>
      <c r="E24" s="6">
        <v>37944.93</v>
      </c>
      <c r="G24" s="19">
        <v>0.5185</v>
      </c>
      <c r="I24" s="6">
        <f t="shared" si="0"/>
        <v>19674.446205</v>
      </c>
      <c r="K24" s="5">
        <f t="shared" si="1"/>
        <v>18270.483795</v>
      </c>
      <c r="M24" s="14">
        <v>0.3107</v>
      </c>
      <c r="O24" s="5">
        <f t="shared" si="4"/>
        <v>5676.639315106499</v>
      </c>
      <c r="Q24" s="16">
        <f t="shared" si="2"/>
        <v>12593.844479893502</v>
      </c>
      <c r="S24" s="16">
        <f t="shared" si="3"/>
        <v>37944.93</v>
      </c>
    </row>
    <row r="25" spans="1:19" ht="11.25">
      <c r="A25" s="4" t="s">
        <v>20</v>
      </c>
      <c r="C25" s="3" t="s">
        <v>150</v>
      </c>
      <c r="E25" s="6">
        <v>21845.55</v>
      </c>
      <c r="G25" s="19">
        <v>0.5185</v>
      </c>
      <c r="I25" s="6">
        <f t="shared" si="0"/>
        <v>11326.917674999999</v>
      </c>
      <c r="K25" s="5">
        <f t="shared" si="1"/>
        <v>10518.632325</v>
      </c>
      <c r="M25" s="14">
        <v>0.3308</v>
      </c>
      <c r="O25" s="5">
        <f t="shared" si="4"/>
        <v>3479.56357311</v>
      </c>
      <c r="Q25" s="16">
        <f t="shared" si="2"/>
        <v>7039.06875189</v>
      </c>
      <c r="S25" s="16">
        <f t="shared" si="3"/>
        <v>21845.55</v>
      </c>
    </row>
    <row r="26" spans="1:19" ht="11.25">
      <c r="A26" s="4" t="s">
        <v>21</v>
      </c>
      <c r="C26" s="3" t="s">
        <v>151</v>
      </c>
      <c r="E26" s="6">
        <v>0</v>
      </c>
      <c r="G26" s="19">
        <v>0.5185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0.5185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21339</v>
      </c>
      <c r="G28" s="19">
        <v>0.5185</v>
      </c>
      <c r="I28" s="6">
        <f t="shared" si="0"/>
        <v>11064.271499999999</v>
      </c>
      <c r="K28" s="5">
        <f t="shared" si="1"/>
        <v>10274.728500000001</v>
      </c>
      <c r="M28" s="14">
        <v>0.2204</v>
      </c>
      <c r="O28" s="5">
        <f t="shared" si="4"/>
        <v>2264.5501614000004</v>
      </c>
      <c r="Q28" s="16">
        <f t="shared" si="2"/>
        <v>8010.178338600001</v>
      </c>
      <c r="S28" s="16">
        <f t="shared" si="3"/>
        <v>21339</v>
      </c>
    </row>
    <row r="29" spans="1:19" ht="11.25">
      <c r="A29" s="4" t="s">
        <v>24</v>
      </c>
      <c r="C29" s="3" t="s">
        <v>154</v>
      </c>
      <c r="E29" s="6">
        <v>109537.75</v>
      </c>
      <c r="G29" s="19">
        <v>0.5185</v>
      </c>
      <c r="I29" s="6">
        <f t="shared" si="0"/>
        <v>56795.32337499999</v>
      </c>
      <c r="K29" s="5">
        <f t="shared" si="1"/>
        <v>52742.42662500001</v>
      </c>
      <c r="M29" s="14">
        <v>0.3853</v>
      </c>
      <c r="O29" s="5">
        <f t="shared" si="4"/>
        <v>20321.6569786125</v>
      </c>
      <c r="Q29" s="16">
        <f t="shared" si="2"/>
        <v>32420.769646387507</v>
      </c>
      <c r="S29" s="16">
        <f t="shared" si="3"/>
        <v>109537.75</v>
      </c>
    </row>
    <row r="30" spans="1:19" ht="11.25">
      <c r="A30" s="4" t="s">
        <v>25</v>
      </c>
      <c r="C30" s="3" t="s">
        <v>155</v>
      </c>
      <c r="E30" s="6">
        <v>17236</v>
      </c>
      <c r="G30" s="19">
        <v>0.5185</v>
      </c>
      <c r="I30" s="6">
        <f t="shared" si="0"/>
        <v>8936.866</v>
      </c>
      <c r="K30" s="5">
        <f t="shared" si="1"/>
        <v>8299.134</v>
      </c>
      <c r="M30" s="14">
        <v>0.4797</v>
      </c>
      <c r="O30" s="5">
        <f t="shared" si="4"/>
        <v>3981.0945798000002</v>
      </c>
      <c r="Q30" s="16">
        <f t="shared" si="2"/>
        <v>4318.0394202</v>
      </c>
      <c r="S30" s="16">
        <f t="shared" si="3"/>
        <v>17236</v>
      </c>
    </row>
    <row r="31" spans="1:19" ht="11.25">
      <c r="A31" s="4" t="s">
        <v>26</v>
      </c>
      <c r="C31" s="3" t="s">
        <v>156</v>
      </c>
      <c r="E31" s="6">
        <v>889.7</v>
      </c>
      <c r="G31" s="19">
        <v>0.5185</v>
      </c>
      <c r="I31" s="6">
        <f t="shared" si="0"/>
        <v>461.30944999999997</v>
      </c>
      <c r="K31" s="5">
        <f t="shared" si="1"/>
        <v>428.3905500000001</v>
      </c>
      <c r="M31" s="14">
        <v>0.2901</v>
      </c>
      <c r="O31" s="5">
        <f t="shared" si="4"/>
        <v>124.27609855500003</v>
      </c>
      <c r="Q31" s="16">
        <f t="shared" si="2"/>
        <v>304.11445144500004</v>
      </c>
      <c r="S31" s="16">
        <f t="shared" si="3"/>
        <v>889.7</v>
      </c>
    </row>
    <row r="32" spans="1:19" ht="11.25">
      <c r="A32" s="4" t="s">
        <v>27</v>
      </c>
      <c r="C32" s="3" t="s">
        <v>157</v>
      </c>
      <c r="E32" s="6">
        <v>7669.43</v>
      </c>
      <c r="G32" s="19">
        <v>0.5185</v>
      </c>
      <c r="I32" s="6">
        <f t="shared" si="0"/>
        <v>3976.599455</v>
      </c>
      <c r="K32" s="5">
        <f t="shared" si="1"/>
        <v>3692.8305450000003</v>
      </c>
      <c r="M32" s="14">
        <v>0.3767</v>
      </c>
      <c r="O32" s="5">
        <f t="shared" si="4"/>
        <v>1391.0892663015</v>
      </c>
      <c r="Q32" s="16">
        <f t="shared" si="2"/>
        <v>2301.7412786985005</v>
      </c>
      <c r="S32" s="16">
        <f t="shared" si="3"/>
        <v>7669.43</v>
      </c>
    </row>
    <row r="33" spans="1:19" ht="11.25">
      <c r="A33" s="4" t="s">
        <v>28</v>
      </c>
      <c r="C33" s="3" t="s">
        <v>158</v>
      </c>
      <c r="E33" s="6">
        <v>17236</v>
      </c>
      <c r="G33" s="19">
        <v>0.5185</v>
      </c>
      <c r="I33" s="6">
        <f t="shared" si="0"/>
        <v>8936.866</v>
      </c>
      <c r="K33" s="5">
        <f t="shared" si="1"/>
        <v>8299.134</v>
      </c>
      <c r="M33" s="14">
        <v>0.304</v>
      </c>
      <c r="O33" s="5">
        <f t="shared" si="4"/>
        <v>2522.936736</v>
      </c>
      <c r="Q33" s="16">
        <f t="shared" si="2"/>
        <v>5776.197264</v>
      </c>
      <c r="S33" s="16">
        <f t="shared" si="3"/>
        <v>17236</v>
      </c>
    </row>
    <row r="34" spans="1:19" ht="11.25">
      <c r="A34" s="4" t="s">
        <v>29</v>
      </c>
      <c r="C34" s="3" t="s">
        <v>159</v>
      </c>
      <c r="E34" s="6">
        <v>3473.97</v>
      </c>
      <c r="G34" s="19">
        <v>0.5185</v>
      </c>
      <c r="I34" s="6">
        <f t="shared" si="0"/>
        <v>1801.2534449999998</v>
      </c>
      <c r="K34" s="5">
        <f t="shared" si="1"/>
        <v>1672.716555</v>
      </c>
      <c r="M34" s="14">
        <v>0.3041</v>
      </c>
      <c r="O34" s="5">
        <f t="shared" si="4"/>
        <v>508.6731043755</v>
      </c>
      <c r="Q34" s="16">
        <f t="shared" si="2"/>
        <v>1164.0434506245</v>
      </c>
      <c r="S34" s="16">
        <f t="shared" si="3"/>
        <v>3473.97</v>
      </c>
    </row>
    <row r="35" spans="1:19" ht="11.25">
      <c r="A35" s="4" t="s">
        <v>30</v>
      </c>
      <c r="C35" s="3" t="s">
        <v>160</v>
      </c>
      <c r="E35" s="6">
        <v>18616.04</v>
      </c>
      <c r="G35" s="19">
        <v>0.5185</v>
      </c>
      <c r="I35" s="6">
        <f t="shared" si="0"/>
        <v>9652.41674</v>
      </c>
      <c r="K35" s="5">
        <f t="shared" si="1"/>
        <v>8963.62326</v>
      </c>
      <c r="M35" s="14">
        <v>0.3358</v>
      </c>
      <c r="O35" s="5">
        <f t="shared" si="4"/>
        <v>3009.984690708</v>
      </c>
      <c r="Q35" s="16">
        <f t="shared" si="2"/>
        <v>5953.638569292</v>
      </c>
      <c r="S35" s="16">
        <f t="shared" si="3"/>
        <v>18616.04</v>
      </c>
    </row>
    <row r="36" spans="1:19" ht="11.25">
      <c r="A36" s="4" t="s">
        <v>31</v>
      </c>
      <c r="C36" s="3" t="s">
        <v>161</v>
      </c>
      <c r="E36" s="6">
        <v>21450.02</v>
      </c>
      <c r="G36" s="19">
        <v>0.5185</v>
      </c>
      <c r="I36" s="6">
        <f t="shared" si="0"/>
        <v>11121.835369999999</v>
      </c>
      <c r="K36" s="5">
        <f t="shared" si="1"/>
        <v>10328.184630000002</v>
      </c>
      <c r="M36" s="14">
        <v>0.3853</v>
      </c>
      <c r="O36" s="5">
        <f t="shared" si="4"/>
        <v>3979.4495379390005</v>
      </c>
      <c r="Q36" s="16">
        <f t="shared" si="2"/>
        <v>6348.735092061001</v>
      </c>
      <c r="S36" s="16">
        <f t="shared" si="3"/>
        <v>21450.02</v>
      </c>
    </row>
    <row r="37" spans="1:19" ht="11.25">
      <c r="A37" s="4" t="s">
        <v>32</v>
      </c>
      <c r="C37" s="3" t="s">
        <v>162</v>
      </c>
      <c r="E37" s="6">
        <v>245357.72</v>
      </c>
      <c r="G37" s="19">
        <v>0.5185</v>
      </c>
      <c r="I37" s="6">
        <f t="shared" si="0"/>
        <v>127217.97781999999</v>
      </c>
      <c r="K37" s="5">
        <f t="shared" si="1"/>
        <v>118139.74218000002</v>
      </c>
      <c r="M37" s="14">
        <v>0.4611</v>
      </c>
      <c r="O37" s="5">
        <f t="shared" si="4"/>
        <v>54474.235119198005</v>
      </c>
      <c r="Q37" s="16">
        <f t="shared" si="2"/>
        <v>63665.50706080201</v>
      </c>
      <c r="S37" s="16">
        <f t="shared" si="3"/>
        <v>245357.72</v>
      </c>
    </row>
    <row r="38" spans="1:19" ht="11.25">
      <c r="A38" s="4" t="s">
        <v>33</v>
      </c>
      <c r="C38" s="3" t="s">
        <v>163</v>
      </c>
      <c r="E38" s="6">
        <v>27941.2</v>
      </c>
      <c r="G38" s="19">
        <v>0.5185</v>
      </c>
      <c r="I38" s="6">
        <f t="shared" si="0"/>
        <v>14487.5122</v>
      </c>
      <c r="K38" s="5">
        <f t="shared" si="1"/>
        <v>13453.687800000002</v>
      </c>
      <c r="M38" s="14">
        <v>0.4584</v>
      </c>
      <c r="O38" s="5">
        <f t="shared" si="4"/>
        <v>6167.17048752</v>
      </c>
      <c r="Q38" s="16">
        <f t="shared" si="2"/>
        <v>7286.517312480001</v>
      </c>
      <c r="S38" s="16">
        <f t="shared" si="3"/>
        <v>27941.2</v>
      </c>
    </row>
    <row r="39" spans="1:19" ht="11.25">
      <c r="A39" s="4" t="s">
        <v>34</v>
      </c>
      <c r="C39" s="3" t="s">
        <v>164</v>
      </c>
      <c r="E39" s="6">
        <v>0</v>
      </c>
      <c r="G39" s="19">
        <v>0.5185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6492</v>
      </c>
      <c r="G40" s="19">
        <v>0.5185</v>
      </c>
      <c r="I40" s="6">
        <f t="shared" si="0"/>
        <v>3366.102</v>
      </c>
      <c r="K40" s="5">
        <f t="shared" si="1"/>
        <v>3125.898</v>
      </c>
      <c r="M40" s="14">
        <v>0.3811</v>
      </c>
      <c r="O40" s="5">
        <f t="shared" si="4"/>
        <v>1191.2797278</v>
      </c>
      <c r="Q40" s="16">
        <f t="shared" si="2"/>
        <v>1934.6182722</v>
      </c>
      <c r="S40" s="16">
        <f t="shared" si="3"/>
        <v>6492</v>
      </c>
    </row>
    <row r="41" spans="1:19" ht="11.25">
      <c r="A41" s="4" t="s">
        <v>36</v>
      </c>
      <c r="C41" s="3" t="s">
        <v>166</v>
      </c>
      <c r="E41" s="6">
        <v>52325.72</v>
      </c>
      <c r="G41" s="19">
        <v>0.5185</v>
      </c>
      <c r="I41" s="6">
        <f t="shared" si="0"/>
        <v>27130.88582</v>
      </c>
      <c r="K41" s="5">
        <f t="shared" si="1"/>
        <v>25194.83418</v>
      </c>
      <c r="M41" s="14">
        <v>0.283</v>
      </c>
      <c r="O41" s="5">
        <f t="shared" si="4"/>
        <v>7130.13807294</v>
      </c>
      <c r="Q41" s="16">
        <f t="shared" si="2"/>
        <v>18064.69610706</v>
      </c>
      <c r="S41" s="16">
        <f t="shared" si="3"/>
        <v>52325.72</v>
      </c>
    </row>
    <row r="42" spans="1:19" ht="11.25">
      <c r="A42" s="4" t="s">
        <v>37</v>
      </c>
      <c r="C42" s="3" t="s">
        <v>167</v>
      </c>
      <c r="E42" s="6">
        <v>65343.53</v>
      </c>
      <c r="G42" s="19">
        <v>0.5185</v>
      </c>
      <c r="I42" s="6">
        <f t="shared" si="0"/>
        <v>33880.620305</v>
      </c>
      <c r="K42" s="5">
        <f t="shared" si="1"/>
        <v>31462.909695000002</v>
      </c>
      <c r="M42" s="14">
        <v>0.4348</v>
      </c>
      <c r="O42" s="5">
        <f t="shared" si="4"/>
        <v>13680.073135386001</v>
      </c>
      <c r="Q42" s="16">
        <f t="shared" si="2"/>
        <v>17782.836559614</v>
      </c>
      <c r="S42" s="16">
        <f t="shared" si="3"/>
        <v>65343.53</v>
      </c>
    </row>
    <row r="43" spans="1:19" ht="11.25">
      <c r="A43" s="4" t="s">
        <v>38</v>
      </c>
      <c r="C43" s="3" t="s">
        <v>168</v>
      </c>
      <c r="E43" s="6">
        <v>0</v>
      </c>
      <c r="G43" s="19">
        <v>0.5185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22429.51</v>
      </c>
      <c r="G44" s="19">
        <v>0.5185</v>
      </c>
      <c r="I44" s="6">
        <f t="shared" si="0"/>
        <v>11629.700934999999</v>
      </c>
      <c r="K44" s="5">
        <f t="shared" si="1"/>
        <v>10799.809065</v>
      </c>
      <c r="M44" s="14">
        <v>0.3687</v>
      </c>
      <c r="O44" s="5">
        <f t="shared" si="4"/>
        <v>3981.8896022655</v>
      </c>
      <c r="Q44" s="16">
        <f t="shared" si="2"/>
        <v>6817.9194627345</v>
      </c>
      <c r="S44" s="16">
        <f t="shared" si="3"/>
        <v>22429.51</v>
      </c>
    </row>
    <row r="45" spans="1:19" ht="11.25">
      <c r="A45" s="4" t="s">
        <v>40</v>
      </c>
      <c r="C45" s="3" t="s">
        <v>170</v>
      </c>
      <c r="E45" s="6">
        <v>19540.71</v>
      </c>
      <c r="G45" s="19">
        <v>0.5185</v>
      </c>
      <c r="I45" s="6">
        <f t="shared" si="0"/>
        <v>10131.858134999999</v>
      </c>
      <c r="K45" s="5">
        <f t="shared" si="1"/>
        <v>9408.851865</v>
      </c>
      <c r="M45" s="14">
        <v>0.4871</v>
      </c>
      <c r="O45" s="5">
        <f t="shared" si="4"/>
        <v>4583.0517434415</v>
      </c>
      <c r="Q45" s="16">
        <f t="shared" si="2"/>
        <v>4825.800121558501</v>
      </c>
      <c r="S45" s="16">
        <f t="shared" si="3"/>
        <v>19540.71</v>
      </c>
    </row>
    <row r="46" spans="1:19" ht="11.25">
      <c r="A46" s="4" t="s">
        <v>41</v>
      </c>
      <c r="C46" s="3" t="s">
        <v>171</v>
      </c>
      <c r="E46" s="6">
        <v>3558.8</v>
      </c>
      <c r="G46" s="19">
        <v>0.5185</v>
      </c>
      <c r="I46" s="6">
        <f t="shared" si="0"/>
        <v>1845.2377999999999</v>
      </c>
      <c r="K46" s="5">
        <f t="shared" si="1"/>
        <v>1713.5622000000003</v>
      </c>
      <c r="M46" s="14">
        <v>0.2109</v>
      </c>
      <c r="O46" s="5">
        <f t="shared" si="4"/>
        <v>361.3902679800001</v>
      </c>
      <c r="Q46" s="16">
        <f t="shared" si="2"/>
        <v>1352.1719320200002</v>
      </c>
      <c r="S46" s="16">
        <f t="shared" si="3"/>
        <v>3558.8</v>
      </c>
    </row>
    <row r="47" spans="1:19" ht="11.25">
      <c r="A47" s="4" t="s">
        <v>42</v>
      </c>
      <c r="C47" s="3" t="s">
        <v>172</v>
      </c>
      <c r="E47" s="6">
        <v>41441.34</v>
      </c>
      <c r="G47" s="19">
        <v>0.5185</v>
      </c>
      <c r="I47" s="6">
        <f t="shared" si="0"/>
        <v>21487.334789999997</v>
      </c>
      <c r="K47" s="5">
        <f t="shared" si="1"/>
        <v>19954.00521</v>
      </c>
      <c r="M47" s="14">
        <v>0.3471</v>
      </c>
      <c r="O47" s="5">
        <f t="shared" si="4"/>
        <v>6926.035208391</v>
      </c>
      <c r="Q47" s="16">
        <f t="shared" si="2"/>
        <v>13027.970001609</v>
      </c>
      <c r="S47" s="16">
        <f t="shared" si="3"/>
        <v>41441.34</v>
      </c>
    </row>
    <row r="48" spans="1:19" ht="11.25">
      <c r="A48" s="4" t="s">
        <v>43</v>
      </c>
      <c r="C48" s="3" t="s">
        <v>173</v>
      </c>
      <c r="E48" s="6">
        <v>19958.54</v>
      </c>
      <c r="G48" s="19">
        <v>0.5185</v>
      </c>
      <c r="I48" s="6">
        <f t="shared" si="0"/>
        <v>10348.502989999999</v>
      </c>
      <c r="K48" s="5">
        <f t="shared" si="1"/>
        <v>9610.037010000002</v>
      </c>
      <c r="M48" s="14">
        <v>0.2266</v>
      </c>
      <c r="O48" s="5">
        <f t="shared" si="4"/>
        <v>2177.6343864660003</v>
      </c>
      <c r="Q48" s="16">
        <f t="shared" si="2"/>
        <v>7432.402623534002</v>
      </c>
      <c r="S48" s="16">
        <f t="shared" si="3"/>
        <v>19958.54</v>
      </c>
    </row>
    <row r="49" spans="1:19" ht="11.25">
      <c r="A49" s="4" t="s">
        <v>44</v>
      </c>
      <c r="C49" s="3" t="s">
        <v>174</v>
      </c>
      <c r="E49" s="6">
        <v>14616</v>
      </c>
      <c r="G49" s="19">
        <v>0.5185</v>
      </c>
      <c r="I49" s="6">
        <f t="shared" si="0"/>
        <v>7578.396</v>
      </c>
      <c r="K49" s="5">
        <f t="shared" si="1"/>
        <v>7037.604</v>
      </c>
      <c r="M49" s="14">
        <v>0.2335</v>
      </c>
      <c r="O49" s="5">
        <f t="shared" si="4"/>
        <v>1643.2805340000002</v>
      </c>
      <c r="Q49" s="16">
        <f t="shared" si="2"/>
        <v>5394.323466</v>
      </c>
      <c r="S49" s="16">
        <f t="shared" si="3"/>
        <v>14616</v>
      </c>
    </row>
    <row r="50" spans="1:19" ht="11.25">
      <c r="A50" s="4" t="s">
        <v>45</v>
      </c>
      <c r="C50" s="3" t="s">
        <v>175</v>
      </c>
      <c r="E50" s="6">
        <v>32623.07</v>
      </c>
      <c r="G50" s="19">
        <v>0.5185</v>
      </c>
      <c r="I50" s="6">
        <f t="shared" si="0"/>
        <v>16915.061794999998</v>
      </c>
      <c r="K50" s="5">
        <f t="shared" si="1"/>
        <v>15708.008205000002</v>
      </c>
      <c r="M50" s="14">
        <v>0.4444</v>
      </c>
      <c r="O50" s="5">
        <f t="shared" si="4"/>
        <v>6980.638846302001</v>
      </c>
      <c r="Q50" s="16">
        <f t="shared" si="2"/>
        <v>8727.369358698</v>
      </c>
      <c r="S50" s="16">
        <f t="shared" si="3"/>
        <v>32623.07</v>
      </c>
    </row>
    <row r="51" spans="1:19" ht="11.25">
      <c r="A51" s="4" t="s">
        <v>46</v>
      </c>
      <c r="C51" s="3" t="s">
        <v>176</v>
      </c>
      <c r="E51" s="6">
        <v>99886.49</v>
      </c>
      <c r="G51" s="19">
        <v>0.5185</v>
      </c>
      <c r="I51" s="6">
        <f t="shared" si="0"/>
        <v>51791.145065</v>
      </c>
      <c r="K51" s="5">
        <f t="shared" si="1"/>
        <v>48095.34493500001</v>
      </c>
      <c r="M51" s="14">
        <v>0.3755</v>
      </c>
      <c r="O51" s="5">
        <f t="shared" si="4"/>
        <v>18059.802023092503</v>
      </c>
      <c r="Q51" s="16">
        <f t="shared" si="2"/>
        <v>30035.542911907505</v>
      </c>
      <c r="S51" s="16">
        <f t="shared" si="3"/>
        <v>99886.49000000002</v>
      </c>
    </row>
    <row r="52" spans="1:19" ht="11.25">
      <c r="A52" s="4" t="s">
        <v>47</v>
      </c>
      <c r="C52" s="3" t="s">
        <v>177</v>
      </c>
      <c r="E52" s="6">
        <v>66360.6</v>
      </c>
      <c r="G52" s="19">
        <v>0.5185</v>
      </c>
      <c r="I52" s="6">
        <f t="shared" si="0"/>
        <v>34407.9711</v>
      </c>
      <c r="K52" s="5">
        <f t="shared" si="1"/>
        <v>31952.628900000003</v>
      </c>
      <c r="M52" s="14">
        <v>0.2786</v>
      </c>
      <c r="O52" s="5">
        <f t="shared" si="4"/>
        <v>8902.002411540001</v>
      </c>
      <c r="Q52" s="16">
        <f t="shared" si="2"/>
        <v>23050.626488460002</v>
      </c>
      <c r="S52" s="16">
        <f t="shared" si="3"/>
        <v>66360.6</v>
      </c>
    </row>
    <row r="53" spans="1:19" ht="11.25">
      <c r="A53" s="4" t="s">
        <v>48</v>
      </c>
      <c r="C53" s="3" t="s">
        <v>178</v>
      </c>
      <c r="E53" s="6">
        <v>0</v>
      </c>
      <c r="G53" s="19">
        <v>0.5185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9470.46</v>
      </c>
      <c r="G54" s="19">
        <v>0.5185</v>
      </c>
      <c r="I54" s="6">
        <f t="shared" si="0"/>
        <v>4910.433509999999</v>
      </c>
      <c r="K54" s="5">
        <f t="shared" si="1"/>
        <v>4560.02649</v>
      </c>
      <c r="M54" s="14">
        <v>0.3613</v>
      </c>
      <c r="O54" s="5">
        <f t="shared" si="4"/>
        <v>1647.5375708370002</v>
      </c>
      <c r="Q54" s="16">
        <f t="shared" si="2"/>
        <v>2912.488919163</v>
      </c>
      <c r="S54" s="16">
        <f t="shared" si="3"/>
        <v>9470.46</v>
      </c>
    </row>
    <row r="55" spans="1:19" ht="11.25">
      <c r="A55" s="4" t="s">
        <v>50</v>
      </c>
      <c r="C55" s="3" t="s">
        <v>180</v>
      </c>
      <c r="E55" s="6">
        <v>3402.6</v>
      </c>
      <c r="G55" s="19">
        <v>0.5185</v>
      </c>
      <c r="I55" s="6">
        <f t="shared" si="0"/>
        <v>1764.2480999999998</v>
      </c>
      <c r="K55" s="5">
        <f t="shared" si="1"/>
        <v>1638.3519000000001</v>
      </c>
      <c r="M55" s="14">
        <v>0.4483</v>
      </c>
      <c r="O55" s="5">
        <f t="shared" si="4"/>
        <v>734.4731567700001</v>
      </c>
      <c r="Q55" s="16">
        <f t="shared" si="2"/>
        <v>903.87874323</v>
      </c>
      <c r="S55" s="16">
        <f t="shared" si="3"/>
        <v>3402.6</v>
      </c>
    </row>
    <row r="56" spans="1:19" ht="11.25">
      <c r="A56" s="4" t="s">
        <v>51</v>
      </c>
      <c r="C56" s="3" t="s">
        <v>181</v>
      </c>
      <c r="E56" s="6">
        <v>0</v>
      </c>
      <c r="G56" s="19">
        <v>0.5185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0.5185</v>
      </c>
      <c r="I57" s="6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4170</v>
      </c>
      <c r="G58" s="19">
        <v>0.5185</v>
      </c>
      <c r="I58" s="6">
        <f t="shared" si="0"/>
        <v>2162.145</v>
      </c>
      <c r="K58" s="5">
        <f t="shared" si="1"/>
        <v>2007.855</v>
      </c>
      <c r="M58" s="14">
        <v>0.3853</v>
      </c>
      <c r="O58" s="5">
        <f t="shared" si="4"/>
        <v>773.6265314999999</v>
      </c>
      <c r="Q58" s="16">
        <f t="shared" si="2"/>
        <v>1234.2284685</v>
      </c>
      <c r="S58" s="16">
        <f t="shared" si="3"/>
        <v>4170</v>
      </c>
    </row>
    <row r="59" spans="1:19" ht="11.25">
      <c r="A59" s="4" t="s">
        <v>54</v>
      </c>
      <c r="C59" s="3" t="s">
        <v>184</v>
      </c>
      <c r="E59" s="6">
        <v>0</v>
      </c>
      <c r="G59" s="19">
        <v>0.5185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20661.84</v>
      </c>
      <c r="G60" s="19">
        <v>0.5185</v>
      </c>
      <c r="I60" s="6">
        <f t="shared" si="0"/>
        <v>10713.16404</v>
      </c>
      <c r="K60" s="5">
        <f t="shared" si="1"/>
        <v>9948.67596</v>
      </c>
      <c r="M60" s="14">
        <v>0.2245</v>
      </c>
      <c r="O60" s="5">
        <f t="shared" si="4"/>
        <v>2233.4777530200004</v>
      </c>
      <c r="Q60" s="16">
        <f t="shared" si="2"/>
        <v>7715.19820698</v>
      </c>
      <c r="S60" s="16">
        <f t="shared" si="3"/>
        <v>20661.84</v>
      </c>
    </row>
    <row r="61" spans="1:19" ht="11.25">
      <c r="A61" s="4" t="s">
        <v>56</v>
      </c>
      <c r="C61" s="3" t="s">
        <v>186</v>
      </c>
      <c r="E61" s="6">
        <v>49189.58</v>
      </c>
      <c r="G61" s="19">
        <v>0.5185</v>
      </c>
      <c r="I61" s="6">
        <f t="shared" si="0"/>
        <v>25504.79723</v>
      </c>
      <c r="K61" s="5">
        <f t="shared" si="1"/>
        <v>23684.78277</v>
      </c>
      <c r="M61" s="17">
        <v>0.4764</v>
      </c>
      <c r="O61" s="5">
        <f t="shared" si="4"/>
        <v>11283.430511628001</v>
      </c>
      <c r="Q61" s="16">
        <f t="shared" si="2"/>
        <v>12401.352258372</v>
      </c>
      <c r="S61" s="16">
        <f t="shared" si="3"/>
        <v>49189.58</v>
      </c>
    </row>
    <row r="62" spans="1:19" ht="11.25">
      <c r="A62" s="4" t="s">
        <v>57</v>
      </c>
      <c r="C62" s="3" t="s">
        <v>187</v>
      </c>
      <c r="E62" s="6">
        <v>21761.84</v>
      </c>
      <c r="G62" s="19">
        <v>0.5185</v>
      </c>
      <c r="I62" s="6">
        <f t="shared" si="0"/>
        <v>11283.51404</v>
      </c>
      <c r="K62" s="5">
        <f t="shared" si="1"/>
        <v>10478.32596</v>
      </c>
      <c r="M62" s="14">
        <v>0.4401</v>
      </c>
      <c r="O62" s="5">
        <f t="shared" si="4"/>
        <v>4611.511254996</v>
      </c>
      <c r="Q62" s="16">
        <f t="shared" si="2"/>
        <v>5866.814705004</v>
      </c>
      <c r="S62" s="16">
        <f t="shared" si="3"/>
        <v>21761.84</v>
      </c>
    </row>
    <row r="63" spans="1:19" ht="11.25">
      <c r="A63" s="4" t="s">
        <v>58</v>
      </c>
      <c r="C63" s="3" t="s">
        <v>188</v>
      </c>
      <c r="E63" s="6">
        <v>0</v>
      </c>
      <c r="G63" s="19">
        <v>0.5185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0.5185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0.5185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72275.3</v>
      </c>
      <c r="G66" s="19">
        <v>0.5185</v>
      </c>
      <c r="I66" s="6">
        <f t="shared" si="0"/>
        <v>37474.74305</v>
      </c>
      <c r="K66" s="5">
        <f t="shared" si="1"/>
        <v>34800.556950000006</v>
      </c>
      <c r="M66" s="14">
        <v>0.2286</v>
      </c>
      <c r="O66" s="5">
        <f t="shared" si="4"/>
        <v>7955.407318770001</v>
      </c>
      <c r="Q66" s="16">
        <f t="shared" si="2"/>
        <v>26845.149631230004</v>
      </c>
      <c r="S66" s="16">
        <f t="shared" si="3"/>
        <v>72275.3</v>
      </c>
    </row>
    <row r="67" spans="1:19" ht="11.25">
      <c r="A67" s="4" t="s">
        <v>62</v>
      </c>
      <c r="C67" s="3" t="s">
        <v>192</v>
      </c>
      <c r="E67" s="6">
        <v>9554.38</v>
      </c>
      <c r="G67" s="19">
        <v>0.5185</v>
      </c>
      <c r="I67" s="6">
        <f t="shared" si="0"/>
        <v>4953.946029999999</v>
      </c>
      <c r="K67" s="5">
        <f t="shared" si="1"/>
        <v>4600.43397</v>
      </c>
      <c r="M67" s="14">
        <v>0.4333</v>
      </c>
      <c r="O67" s="5">
        <f t="shared" si="4"/>
        <v>1993.368039201</v>
      </c>
      <c r="Q67" s="16">
        <f t="shared" si="2"/>
        <v>2607.065930799</v>
      </c>
      <c r="S67" s="16">
        <f t="shared" si="3"/>
        <v>9554.38</v>
      </c>
    </row>
    <row r="68" spans="1:19" ht="11.25">
      <c r="A68" s="4" t="s">
        <v>63</v>
      </c>
      <c r="C68" s="3" t="s">
        <v>193</v>
      </c>
      <c r="E68" s="6">
        <v>5391.8</v>
      </c>
      <c r="G68" s="19">
        <v>0.5185</v>
      </c>
      <c r="I68" s="6">
        <f t="shared" si="0"/>
        <v>2795.6483</v>
      </c>
      <c r="K68" s="5">
        <f t="shared" si="1"/>
        <v>2596.1517000000003</v>
      </c>
      <c r="M68" s="14">
        <v>0.2834</v>
      </c>
      <c r="O68" s="5">
        <f t="shared" si="4"/>
        <v>735.7493917800001</v>
      </c>
      <c r="Q68" s="16">
        <f t="shared" si="2"/>
        <v>1860.4023082200001</v>
      </c>
      <c r="S68" s="16">
        <f t="shared" si="3"/>
        <v>5391.8</v>
      </c>
    </row>
    <row r="69" spans="1:19" ht="11.25">
      <c r="A69" s="4" t="s">
        <v>64</v>
      </c>
      <c r="C69" s="3" t="s">
        <v>194</v>
      </c>
      <c r="E69" s="6">
        <v>0</v>
      </c>
      <c r="G69" s="19">
        <v>0.5185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1200</v>
      </c>
      <c r="G70" s="19">
        <v>0.5185</v>
      </c>
      <c r="I70" s="6">
        <f t="shared" si="0"/>
        <v>622.1999999999999</v>
      </c>
      <c r="K70" s="5">
        <f t="shared" si="1"/>
        <v>577.8000000000001</v>
      </c>
      <c r="M70" s="14">
        <v>0.4329</v>
      </c>
      <c r="O70" s="5">
        <f t="shared" si="4"/>
        <v>250.12962000000005</v>
      </c>
      <c r="Q70" s="16">
        <f t="shared" si="2"/>
        <v>327.67038</v>
      </c>
      <c r="S70" s="16">
        <f t="shared" si="3"/>
        <v>1200</v>
      </c>
    </row>
    <row r="71" spans="1:19" ht="11.25">
      <c r="A71" s="4" t="s">
        <v>66</v>
      </c>
      <c r="C71" s="3" t="s">
        <v>196</v>
      </c>
      <c r="E71" s="6">
        <v>46742.32</v>
      </c>
      <c r="G71" s="19">
        <v>0.5185</v>
      </c>
      <c r="I71" s="6">
        <f t="shared" si="0"/>
        <v>24235.89292</v>
      </c>
      <c r="K71" s="5">
        <f t="shared" si="1"/>
        <v>22506.42708</v>
      </c>
      <c r="M71" s="14">
        <v>0.1971</v>
      </c>
      <c r="O71" s="5">
        <f t="shared" si="4"/>
        <v>4436.016777468</v>
      </c>
      <c r="Q71" s="16">
        <f t="shared" si="2"/>
        <v>18070.410302532</v>
      </c>
      <c r="S71" s="16">
        <f t="shared" si="3"/>
        <v>46742.32</v>
      </c>
    </row>
    <row r="72" spans="1:19" ht="11.25">
      <c r="A72" s="4" t="s">
        <v>67</v>
      </c>
      <c r="C72" s="3" t="s">
        <v>197</v>
      </c>
      <c r="E72" s="6">
        <v>0</v>
      </c>
      <c r="G72" s="19">
        <v>0.5185</v>
      </c>
      <c r="I72" s="6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0.5185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8590.2</v>
      </c>
      <c r="G74" s="19">
        <v>0.5185</v>
      </c>
      <c r="I74" s="6">
        <f aca="true" t="shared" si="5" ref="I74:I135">E74*G74</f>
        <v>4454.0187</v>
      </c>
      <c r="K74" s="5">
        <f aca="true" t="shared" si="6" ref="K74:K135">E74-I74</f>
        <v>4136.181300000001</v>
      </c>
      <c r="M74" s="14">
        <v>0.4083</v>
      </c>
      <c r="O74" s="5">
        <f t="shared" si="4"/>
        <v>1688.8028247900004</v>
      </c>
      <c r="Q74" s="16">
        <f aca="true" t="shared" si="7" ref="Q74:Q135">K74-O74</f>
        <v>2447.378475210001</v>
      </c>
      <c r="S74" s="16">
        <f aca="true" t="shared" si="8" ref="S74:S135">I74+O74+Q74</f>
        <v>8590.2</v>
      </c>
    </row>
    <row r="75" spans="1:19" ht="11.25">
      <c r="A75" s="4" t="s">
        <v>70</v>
      </c>
      <c r="C75" s="3" t="s">
        <v>200</v>
      </c>
      <c r="E75" s="6">
        <v>41249.74</v>
      </c>
      <c r="G75" s="19">
        <v>0.5185</v>
      </c>
      <c r="I75" s="6">
        <f t="shared" si="5"/>
        <v>21387.990189999997</v>
      </c>
      <c r="K75" s="5">
        <f t="shared" si="6"/>
        <v>19861.74981</v>
      </c>
      <c r="M75" s="14">
        <v>0.2865</v>
      </c>
      <c r="O75" s="5">
        <f aca="true" t="shared" si="9" ref="O75:O135">K75*M75</f>
        <v>5690.391320565</v>
      </c>
      <c r="Q75" s="16">
        <f t="shared" si="7"/>
        <v>14171.358489435002</v>
      </c>
      <c r="S75" s="16">
        <f t="shared" si="8"/>
        <v>41249.74</v>
      </c>
    </row>
    <row r="76" spans="1:19" ht="11.25">
      <c r="A76" s="4" t="s">
        <v>71</v>
      </c>
      <c r="C76" s="3" t="s">
        <v>201</v>
      </c>
      <c r="E76" s="6">
        <v>1174.26</v>
      </c>
      <c r="G76" s="19">
        <v>0.5185</v>
      </c>
      <c r="I76" s="6">
        <f t="shared" si="5"/>
        <v>608.85381</v>
      </c>
      <c r="K76" s="5">
        <f t="shared" si="6"/>
        <v>565.40619</v>
      </c>
      <c r="M76" s="14">
        <v>0.2539</v>
      </c>
      <c r="O76" s="5">
        <f t="shared" si="9"/>
        <v>143.55663164100002</v>
      </c>
      <c r="Q76" s="16">
        <f t="shared" si="7"/>
        <v>421.849558359</v>
      </c>
      <c r="S76" s="16">
        <f t="shared" si="8"/>
        <v>1174.26</v>
      </c>
    </row>
    <row r="77" spans="1:19" ht="11.25">
      <c r="A77" s="4" t="s">
        <v>72</v>
      </c>
      <c r="C77" s="3" t="s">
        <v>202</v>
      </c>
      <c r="E77" s="6">
        <v>9176</v>
      </c>
      <c r="G77" s="19">
        <v>0.5185</v>
      </c>
      <c r="I77" s="6">
        <f t="shared" si="5"/>
        <v>4757.755999999999</v>
      </c>
      <c r="K77" s="5">
        <f t="shared" si="6"/>
        <v>4418.244000000001</v>
      </c>
      <c r="M77" s="14">
        <v>0.2355</v>
      </c>
      <c r="O77" s="5">
        <f t="shared" si="9"/>
        <v>1040.496462</v>
      </c>
      <c r="Q77" s="16">
        <f t="shared" si="7"/>
        <v>3377.7475380000005</v>
      </c>
      <c r="S77" s="16">
        <f t="shared" si="8"/>
        <v>9176</v>
      </c>
    </row>
    <row r="78" spans="1:19" ht="11.25">
      <c r="A78" s="4" t="s">
        <v>73</v>
      </c>
      <c r="C78" s="3" t="s">
        <v>203</v>
      </c>
      <c r="E78" s="6">
        <v>18678.84</v>
      </c>
      <c r="G78" s="19">
        <v>0.5185</v>
      </c>
      <c r="I78" s="6">
        <f t="shared" si="5"/>
        <v>9684.97854</v>
      </c>
      <c r="K78" s="5">
        <f t="shared" si="6"/>
        <v>8993.86146</v>
      </c>
      <c r="M78" s="14">
        <v>0.4342</v>
      </c>
      <c r="O78" s="5">
        <f t="shared" si="9"/>
        <v>3905.134645932</v>
      </c>
      <c r="Q78" s="16">
        <f t="shared" si="7"/>
        <v>5088.726814068001</v>
      </c>
      <c r="S78" s="16">
        <f t="shared" si="8"/>
        <v>18678.84</v>
      </c>
    </row>
    <row r="79" spans="1:19" ht="11.25">
      <c r="A79" s="4" t="s">
        <v>74</v>
      </c>
      <c r="C79" s="3" t="s">
        <v>204</v>
      </c>
      <c r="E79" s="6">
        <v>25486</v>
      </c>
      <c r="G79" s="19">
        <v>0.5185</v>
      </c>
      <c r="I79" s="6">
        <f t="shared" si="5"/>
        <v>13214.490999999998</v>
      </c>
      <c r="K79" s="5">
        <f t="shared" si="6"/>
        <v>12271.509000000002</v>
      </c>
      <c r="M79" s="14">
        <v>0.2232</v>
      </c>
      <c r="O79" s="5">
        <f t="shared" si="9"/>
        <v>2739.0008088000004</v>
      </c>
      <c r="Q79" s="16">
        <f t="shared" si="7"/>
        <v>9532.508191200002</v>
      </c>
      <c r="S79" s="16">
        <f t="shared" si="8"/>
        <v>25486</v>
      </c>
    </row>
    <row r="80" spans="1:19" ht="11.25">
      <c r="A80" s="4" t="s">
        <v>75</v>
      </c>
      <c r="C80" s="3" t="s">
        <v>205</v>
      </c>
      <c r="E80" s="6">
        <v>6872.16</v>
      </c>
      <c r="G80" s="19">
        <v>0.5185</v>
      </c>
      <c r="I80" s="6">
        <f t="shared" si="5"/>
        <v>3563.21496</v>
      </c>
      <c r="K80" s="5">
        <f t="shared" si="6"/>
        <v>3308.94504</v>
      </c>
      <c r="M80" s="14">
        <v>0.3716</v>
      </c>
      <c r="O80" s="5">
        <f t="shared" si="9"/>
        <v>1229.603976864</v>
      </c>
      <c r="Q80" s="16">
        <f t="shared" si="7"/>
        <v>2079.3410631360002</v>
      </c>
      <c r="S80" s="16">
        <f t="shared" si="8"/>
        <v>6872.16</v>
      </c>
    </row>
    <row r="81" spans="1:19" ht="11.25">
      <c r="A81" s="4" t="s">
        <v>76</v>
      </c>
      <c r="C81" s="3" t="s">
        <v>206</v>
      </c>
      <c r="E81" s="6">
        <v>117444.6</v>
      </c>
      <c r="G81" s="19">
        <v>0.5185</v>
      </c>
      <c r="I81" s="6">
        <f t="shared" si="5"/>
        <v>60895.0251</v>
      </c>
      <c r="K81" s="5">
        <f t="shared" si="6"/>
        <v>56549.57490000001</v>
      </c>
      <c r="M81" s="14">
        <v>0.3414</v>
      </c>
      <c r="O81" s="5">
        <f t="shared" si="9"/>
        <v>19306.02487086</v>
      </c>
      <c r="Q81" s="16">
        <f t="shared" si="7"/>
        <v>37243.55002914001</v>
      </c>
      <c r="S81" s="16">
        <f t="shared" si="8"/>
        <v>117444.6</v>
      </c>
    </row>
    <row r="82" spans="1:19" ht="11.25">
      <c r="A82" s="4" t="s">
        <v>77</v>
      </c>
      <c r="C82" s="3" t="s">
        <v>207</v>
      </c>
      <c r="E82" s="6">
        <v>21792.8</v>
      </c>
      <c r="G82" s="19">
        <v>0.5185</v>
      </c>
      <c r="I82" s="6">
        <f t="shared" si="5"/>
        <v>11299.566799999999</v>
      </c>
      <c r="K82" s="5">
        <f t="shared" si="6"/>
        <v>10493.2332</v>
      </c>
      <c r="M82" s="14">
        <v>0.2923</v>
      </c>
      <c r="O82" s="5">
        <f t="shared" si="9"/>
        <v>3067.17206436</v>
      </c>
      <c r="Q82" s="16">
        <f t="shared" si="7"/>
        <v>7426.06113564</v>
      </c>
      <c r="S82" s="16">
        <f t="shared" si="8"/>
        <v>21792.8</v>
      </c>
    </row>
    <row r="83" spans="1:19" ht="11.25">
      <c r="A83" s="4" t="s">
        <v>78</v>
      </c>
      <c r="C83" s="3" t="s">
        <v>208</v>
      </c>
      <c r="E83" s="6">
        <v>0</v>
      </c>
      <c r="G83" s="19">
        <v>0.5185</v>
      </c>
      <c r="I83" s="6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11060.2</v>
      </c>
      <c r="G84" s="19">
        <v>0.5185</v>
      </c>
      <c r="I84" s="6">
        <f t="shared" si="5"/>
        <v>5734.7137</v>
      </c>
      <c r="K84" s="5">
        <f t="shared" si="6"/>
        <v>5325.4863000000005</v>
      </c>
      <c r="M84" s="14">
        <v>0.3227</v>
      </c>
      <c r="O84" s="5">
        <f t="shared" si="9"/>
        <v>1718.5344290100002</v>
      </c>
      <c r="Q84" s="16">
        <f t="shared" si="7"/>
        <v>3606.9518709900003</v>
      </c>
      <c r="S84" s="16">
        <f t="shared" si="8"/>
        <v>11060.2</v>
      </c>
    </row>
    <row r="85" spans="1:19" ht="11.25">
      <c r="A85" s="4" t="s">
        <v>80</v>
      </c>
      <c r="C85" s="3" t="s">
        <v>210</v>
      </c>
      <c r="E85" s="6">
        <v>32910.3</v>
      </c>
      <c r="G85" s="19">
        <v>0.5185</v>
      </c>
      <c r="I85" s="6">
        <f t="shared" si="5"/>
        <v>17063.99055</v>
      </c>
      <c r="K85" s="5">
        <f t="shared" si="6"/>
        <v>15846.309450000004</v>
      </c>
      <c r="M85" s="14">
        <v>0.4397</v>
      </c>
      <c r="O85" s="5">
        <f t="shared" si="9"/>
        <v>6967.622265165001</v>
      </c>
      <c r="Q85" s="16">
        <f t="shared" si="7"/>
        <v>8878.687184835002</v>
      </c>
      <c r="S85" s="16">
        <f t="shared" si="8"/>
        <v>32910.3</v>
      </c>
    </row>
    <row r="86" spans="1:19" ht="11.25">
      <c r="A86" s="4" t="s">
        <v>81</v>
      </c>
      <c r="C86" s="3" t="s">
        <v>211</v>
      </c>
      <c r="E86" s="6">
        <v>11048</v>
      </c>
      <c r="G86" s="19">
        <v>0.5185</v>
      </c>
      <c r="I86" s="6">
        <f t="shared" si="5"/>
        <v>5728.388</v>
      </c>
      <c r="K86" s="5">
        <f t="shared" si="6"/>
        <v>5319.612</v>
      </c>
      <c r="M86" s="14">
        <v>0.2336</v>
      </c>
      <c r="O86" s="5">
        <f t="shared" si="9"/>
        <v>1242.6613632</v>
      </c>
      <c r="Q86" s="16">
        <f t="shared" si="7"/>
        <v>4076.9506368</v>
      </c>
      <c r="S86" s="16">
        <f t="shared" si="8"/>
        <v>11048</v>
      </c>
    </row>
    <row r="87" spans="1:19" ht="11.25">
      <c r="A87" s="4" t="s">
        <v>82</v>
      </c>
      <c r="C87" s="3" t="s">
        <v>212</v>
      </c>
      <c r="E87" s="6">
        <v>40645.2</v>
      </c>
      <c r="G87" s="19">
        <v>0.5185</v>
      </c>
      <c r="I87" s="6">
        <f t="shared" si="5"/>
        <v>21074.5362</v>
      </c>
      <c r="K87" s="5">
        <f t="shared" si="6"/>
        <v>19570.6638</v>
      </c>
      <c r="M87" s="14">
        <v>0.3445</v>
      </c>
      <c r="O87" s="5">
        <f t="shared" si="9"/>
        <v>6742.093679099999</v>
      </c>
      <c r="Q87" s="16">
        <f t="shared" si="7"/>
        <v>12828.5701209</v>
      </c>
      <c r="S87" s="16">
        <f t="shared" si="8"/>
        <v>40645.2</v>
      </c>
    </row>
    <row r="88" spans="1:19" ht="11.25">
      <c r="A88" s="4" t="s">
        <v>83</v>
      </c>
      <c r="C88" s="3" t="s">
        <v>213</v>
      </c>
      <c r="E88" s="6">
        <v>18184.8</v>
      </c>
      <c r="G88" s="19">
        <v>0.5185</v>
      </c>
      <c r="I88" s="6">
        <f t="shared" si="5"/>
        <v>9428.8188</v>
      </c>
      <c r="K88" s="5">
        <f t="shared" si="6"/>
        <v>8755.9812</v>
      </c>
      <c r="M88" s="14">
        <v>0.1894</v>
      </c>
      <c r="O88" s="5">
        <f t="shared" si="9"/>
        <v>1658.38283928</v>
      </c>
      <c r="Q88" s="16">
        <f t="shared" si="7"/>
        <v>7097.59836072</v>
      </c>
      <c r="S88" s="16">
        <f t="shared" si="8"/>
        <v>18184.8</v>
      </c>
    </row>
    <row r="89" spans="1:19" ht="11.25">
      <c r="A89" s="4" t="s">
        <v>84</v>
      </c>
      <c r="C89" s="3" t="s">
        <v>214</v>
      </c>
      <c r="E89" s="6">
        <v>16229</v>
      </c>
      <c r="G89" s="19">
        <v>0.5185</v>
      </c>
      <c r="I89" s="6">
        <f t="shared" si="5"/>
        <v>8414.736499999999</v>
      </c>
      <c r="K89" s="5">
        <f t="shared" si="6"/>
        <v>7814.263500000001</v>
      </c>
      <c r="M89" s="14">
        <v>0.3154</v>
      </c>
      <c r="O89" s="5">
        <f t="shared" si="9"/>
        <v>2464.6187079000006</v>
      </c>
      <c r="Q89" s="16">
        <f t="shared" si="7"/>
        <v>5349.6447921</v>
      </c>
      <c r="S89" s="16">
        <f t="shared" si="8"/>
        <v>16229</v>
      </c>
    </row>
    <row r="90" spans="1:19" ht="11.25">
      <c r="A90" s="4" t="s">
        <v>85</v>
      </c>
      <c r="C90" s="3" t="s">
        <v>215</v>
      </c>
      <c r="E90" s="6">
        <v>26479.9</v>
      </c>
      <c r="G90" s="19">
        <v>0.5185</v>
      </c>
      <c r="I90" s="6">
        <f t="shared" si="5"/>
        <v>13729.82815</v>
      </c>
      <c r="K90" s="5">
        <f t="shared" si="6"/>
        <v>12750.071850000002</v>
      </c>
      <c r="M90" s="14">
        <v>0.3517</v>
      </c>
      <c r="O90" s="5">
        <f t="shared" si="9"/>
        <v>4484.200269645001</v>
      </c>
      <c r="Q90" s="16">
        <f t="shared" si="7"/>
        <v>8265.871580355</v>
      </c>
      <c r="S90" s="16">
        <f t="shared" si="8"/>
        <v>26479.9</v>
      </c>
    </row>
    <row r="91" spans="1:19" ht="11.25">
      <c r="A91" s="4" t="s">
        <v>86</v>
      </c>
      <c r="C91" s="3" t="s">
        <v>216</v>
      </c>
      <c r="E91" s="6">
        <v>17466.74</v>
      </c>
      <c r="G91" s="19">
        <v>0.5185</v>
      </c>
      <c r="I91" s="6">
        <f t="shared" si="5"/>
        <v>9056.50469</v>
      </c>
      <c r="K91" s="5">
        <f t="shared" si="6"/>
        <v>8410.235310000002</v>
      </c>
      <c r="M91" s="14">
        <v>0.2337</v>
      </c>
      <c r="O91" s="5">
        <f t="shared" si="9"/>
        <v>1965.4719919470003</v>
      </c>
      <c r="Q91" s="16">
        <f t="shared" si="7"/>
        <v>6444.763318053001</v>
      </c>
      <c r="S91" s="16">
        <f t="shared" si="8"/>
        <v>17466.74</v>
      </c>
    </row>
    <row r="92" spans="1:19" ht="11.25">
      <c r="A92" s="4" t="s">
        <v>87</v>
      </c>
      <c r="C92" s="3" t="s">
        <v>217</v>
      </c>
      <c r="E92" s="6">
        <v>0</v>
      </c>
      <c r="G92" s="19">
        <v>0.5185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43253</v>
      </c>
      <c r="G93" s="19">
        <v>0.5185</v>
      </c>
      <c r="I93" s="6">
        <f t="shared" si="5"/>
        <v>22426.6805</v>
      </c>
      <c r="K93" s="5">
        <f t="shared" si="6"/>
        <v>20826.3195</v>
      </c>
      <c r="M93" s="14">
        <v>0.4588</v>
      </c>
      <c r="O93" s="5">
        <f t="shared" si="9"/>
        <v>9555.1153866</v>
      </c>
      <c r="Q93" s="16">
        <f t="shared" si="7"/>
        <v>11271.204113400001</v>
      </c>
      <c r="S93" s="16">
        <f t="shared" si="8"/>
        <v>43253</v>
      </c>
    </row>
    <row r="94" spans="1:19" ht="11.25">
      <c r="A94" s="4" t="s">
        <v>89</v>
      </c>
      <c r="C94" s="3" t="s">
        <v>219</v>
      </c>
      <c r="E94" s="6">
        <v>111771.38</v>
      </c>
      <c r="G94" s="19">
        <v>0.5185</v>
      </c>
      <c r="I94" s="6">
        <f t="shared" si="5"/>
        <v>57953.46053</v>
      </c>
      <c r="K94" s="5">
        <f t="shared" si="6"/>
        <v>53817.91947000001</v>
      </c>
      <c r="M94" s="14">
        <v>0.4439</v>
      </c>
      <c r="O94" s="5">
        <f t="shared" si="9"/>
        <v>23889.774452733003</v>
      </c>
      <c r="Q94" s="16">
        <f t="shared" si="7"/>
        <v>29928.145017267005</v>
      </c>
      <c r="S94" s="16">
        <f t="shared" si="8"/>
        <v>111771.38</v>
      </c>
    </row>
    <row r="95" spans="1:19" ht="11.25">
      <c r="A95" s="4" t="s">
        <v>90</v>
      </c>
      <c r="C95" s="3" t="s">
        <v>220</v>
      </c>
      <c r="E95" s="6">
        <v>16092.93</v>
      </c>
      <c r="G95" s="19">
        <v>0.5185</v>
      </c>
      <c r="I95" s="6">
        <f t="shared" si="5"/>
        <v>8344.184205</v>
      </c>
      <c r="K95" s="5">
        <f t="shared" si="6"/>
        <v>7748.745795000001</v>
      </c>
      <c r="M95" s="14">
        <v>0.3979</v>
      </c>
      <c r="O95" s="5">
        <f t="shared" si="9"/>
        <v>3083.2259518305</v>
      </c>
      <c r="Q95" s="16">
        <f t="shared" si="7"/>
        <v>4665.519843169501</v>
      </c>
      <c r="S95" s="16">
        <f t="shared" si="8"/>
        <v>16092.93</v>
      </c>
    </row>
    <row r="96" spans="1:19" ht="11.25">
      <c r="A96" s="4" t="s">
        <v>91</v>
      </c>
      <c r="C96" s="3" t="s">
        <v>221</v>
      </c>
      <c r="E96" s="6">
        <v>0</v>
      </c>
      <c r="G96" s="19">
        <v>0.5185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46381.11</v>
      </c>
      <c r="G97" s="19">
        <v>0.5185</v>
      </c>
      <c r="I97" s="6">
        <f t="shared" si="5"/>
        <v>24048.605535</v>
      </c>
      <c r="K97" s="5">
        <f t="shared" si="6"/>
        <v>22332.504465</v>
      </c>
      <c r="M97" s="14">
        <v>0.2455</v>
      </c>
      <c r="O97" s="5">
        <f t="shared" si="9"/>
        <v>5482.629846157501</v>
      </c>
      <c r="Q97" s="16">
        <f t="shared" si="7"/>
        <v>16849.8746188425</v>
      </c>
      <c r="S97" s="16">
        <f t="shared" si="8"/>
        <v>46381.11</v>
      </c>
    </row>
    <row r="98" spans="1:19" ht="11.25">
      <c r="A98" s="4" t="s">
        <v>93</v>
      </c>
      <c r="C98" s="3" t="s">
        <v>223</v>
      </c>
      <c r="E98" s="6">
        <v>29842</v>
      </c>
      <c r="G98" s="19">
        <v>0.5185</v>
      </c>
      <c r="I98" s="6">
        <f t="shared" si="5"/>
        <v>15473.077</v>
      </c>
      <c r="K98" s="5">
        <f t="shared" si="6"/>
        <v>14368.923</v>
      </c>
      <c r="M98" s="14">
        <v>0.3853</v>
      </c>
      <c r="O98" s="5">
        <f t="shared" si="9"/>
        <v>5536.3460319</v>
      </c>
      <c r="Q98" s="16">
        <f t="shared" si="7"/>
        <v>8832.576968100002</v>
      </c>
      <c r="S98" s="16">
        <f t="shared" si="8"/>
        <v>29842</v>
      </c>
    </row>
    <row r="99" spans="1:19" ht="11.25">
      <c r="A99" s="4" t="s">
        <v>94</v>
      </c>
      <c r="C99" s="3" t="s">
        <v>224</v>
      </c>
      <c r="E99" s="6">
        <v>29594</v>
      </c>
      <c r="G99" s="19">
        <v>0.5185</v>
      </c>
      <c r="I99" s="6">
        <f t="shared" si="5"/>
        <v>15344.489</v>
      </c>
      <c r="K99" s="5">
        <f t="shared" si="6"/>
        <v>14249.511</v>
      </c>
      <c r="M99" s="14">
        <v>0.276</v>
      </c>
      <c r="O99" s="5">
        <f t="shared" si="9"/>
        <v>3932.8650360000006</v>
      </c>
      <c r="Q99" s="16">
        <f t="shared" si="7"/>
        <v>10316.645964</v>
      </c>
      <c r="S99" s="16">
        <f t="shared" si="8"/>
        <v>29594</v>
      </c>
    </row>
    <row r="100" spans="1:19" ht="11.25">
      <c r="A100" s="4" t="s">
        <v>95</v>
      </c>
      <c r="C100" s="3" t="s">
        <v>225</v>
      </c>
      <c r="E100" s="6">
        <v>286.34</v>
      </c>
      <c r="G100" s="19">
        <v>0.5185</v>
      </c>
      <c r="I100" s="6">
        <f t="shared" si="5"/>
        <v>148.46728999999996</v>
      </c>
      <c r="K100" s="5">
        <f t="shared" si="6"/>
        <v>137.87271</v>
      </c>
      <c r="M100" s="14">
        <v>0.3025</v>
      </c>
      <c r="O100" s="5">
        <f t="shared" si="9"/>
        <v>41.706494775</v>
      </c>
      <c r="Q100" s="16">
        <f t="shared" si="7"/>
        <v>96.166215225</v>
      </c>
      <c r="S100" s="16">
        <f t="shared" si="8"/>
        <v>286.34</v>
      </c>
    </row>
    <row r="101" spans="1:19" ht="11.25">
      <c r="A101" s="4" t="s">
        <v>96</v>
      </c>
      <c r="C101" s="3" t="s">
        <v>226</v>
      </c>
      <c r="E101" s="6">
        <v>6585.82</v>
      </c>
      <c r="G101" s="19">
        <v>0.5185</v>
      </c>
      <c r="I101" s="6">
        <f t="shared" si="5"/>
        <v>3414.7476699999997</v>
      </c>
      <c r="K101" s="5">
        <f t="shared" si="6"/>
        <v>3171.07233</v>
      </c>
      <c r="M101" s="14">
        <v>0.2755</v>
      </c>
      <c r="O101" s="5">
        <f t="shared" si="9"/>
        <v>873.630426915</v>
      </c>
      <c r="Q101" s="16">
        <f t="shared" si="7"/>
        <v>2297.441903085</v>
      </c>
      <c r="S101" s="16">
        <f t="shared" si="8"/>
        <v>6585.82</v>
      </c>
    </row>
    <row r="102" spans="1:19" ht="11.25">
      <c r="A102" s="4" t="s">
        <v>97</v>
      </c>
      <c r="C102" s="3" t="s">
        <v>227</v>
      </c>
      <c r="E102" s="6">
        <v>2640.4</v>
      </c>
      <c r="G102" s="19">
        <v>0.5185</v>
      </c>
      <c r="I102" s="6">
        <f t="shared" si="5"/>
        <v>1369.0474</v>
      </c>
      <c r="K102" s="5">
        <f t="shared" si="6"/>
        <v>1271.3526000000002</v>
      </c>
      <c r="M102" s="14">
        <v>0.2708</v>
      </c>
      <c r="O102" s="5">
        <f t="shared" si="9"/>
        <v>344.28228408</v>
      </c>
      <c r="Q102" s="16">
        <f t="shared" si="7"/>
        <v>927.0703159200002</v>
      </c>
      <c r="S102" s="16">
        <f t="shared" si="8"/>
        <v>2640.4</v>
      </c>
    </row>
    <row r="103" spans="1:19" ht="11.25">
      <c r="A103" s="4" t="s">
        <v>98</v>
      </c>
      <c r="C103" s="3" t="s">
        <v>228</v>
      </c>
      <c r="E103" s="6">
        <v>40770.21</v>
      </c>
      <c r="G103" s="19">
        <v>0.5185</v>
      </c>
      <c r="I103" s="6">
        <f t="shared" si="5"/>
        <v>21139.353884999997</v>
      </c>
      <c r="K103" s="5">
        <f t="shared" si="6"/>
        <v>19630.856115000002</v>
      </c>
      <c r="M103" s="14">
        <v>0.3888</v>
      </c>
      <c r="O103" s="5">
        <f t="shared" si="9"/>
        <v>7632.476857512001</v>
      </c>
      <c r="Q103" s="16">
        <f t="shared" si="7"/>
        <v>11998.379257488003</v>
      </c>
      <c r="S103" s="16">
        <f t="shared" si="8"/>
        <v>40770.21</v>
      </c>
    </row>
    <row r="104" spans="1:19" ht="11.25">
      <c r="A104" s="4" t="s">
        <v>99</v>
      </c>
      <c r="C104" s="3" t="s">
        <v>229</v>
      </c>
      <c r="E104" s="6">
        <v>114594.1</v>
      </c>
      <c r="G104" s="19">
        <v>0.5185</v>
      </c>
      <c r="I104" s="6">
        <f t="shared" si="5"/>
        <v>59417.04085</v>
      </c>
      <c r="K104" s="5">
        <f t="shared" si="6"/>
        <v>55177.05915000001</v>
      </c>
      <c r="M104" s="14">
        <v>0.5309</v>
      </c>
      <c r="O104" s="5">
        <f t="shared" si="9"/>
        <v>29293.500702735008</v>
      </c>
      <c r="Q104" s="16">
        <f t="shared" si="7"/>
        <v>25883.558447265</v>
      </c>
      <c r="S104" s="16">
        <f t="shared" si="8"/>
        <v>114594.1</v>
      </c>
    </row>
    <row r="105" spans="1:19" ht="11.25">
      <c r="A105" s="4" t="s">
        <v>100</v>
      </c>
      <c r="C105" s="3" t="s">
        <v>230</v>
      </c>
      <c r="E105" s="6">
        <v>15752.8</v>
      </c>
      <c r="G105" s="19">
        <v>0.5185</v>
      </c>
      <c r="I105" s="6">
        <f t="shared" si="5"/>
        <v>8167.826799999999</v>
      </c>
      <c r="K105" s="5">
        <f t="shared" si="6"/>
        <v>7584.9732</v>
      </c>
      <c r="M105" s="14">
        <v>0.255</v>
      </c>
      <c r="O105" s="5">
        <f t="shared" si="9"/>
        <v>1934.1681660000002</v>
      </c>
      <c r="Q105" s="16">
        <f t="shared" si="7"/>
        <v>5650.805034</v>
      </c>
      <c r="S105" s="16">
        <f t="shared" si="8"/>
        <v>15752.8</v>
      </c>
    </row>
    <row r="106" spans="1:19" ht="11.25">
      <c r="A106" s="4" t="s">
        <v>101</v>
      </c>
      <c r="C106" s="3" t="s">
        <v>231</v>
      </c>
      <c r="E106" s="6">
        <v>42920</v>
      </c>
      <c r="G106" s="19">
        <v>0.5185</v>
      </c>
      <c r="I106" s="6">
        <f t="shared" si="5"/>
        <v>22254.019999999997</v>
      </c>
      <c r="K106" s="5">
        <f t="shared" si="6"/>
        <v>20665.980000000003</v>
      </c>
      <c r="M106" s="14">
        <v>0.2547</v>
      </c>
      <c r="O106" s="5">
        <f t="shared" si="9"/>
        <v>5263.625106</v>
      </c>
      <c r="Q106" s="16">
        <f t="shared" si="7"/>
        <v>15402.354894000004</v>
      </c>
      <c r="S106" s="16">
        <f t="shared" si="8"/>
        <v>42920</v>
      </c>
    </row>
    <row r="107" spans="1:19" ht="11.25">
      <c r="A107" s="4" t="s">
        <v>102</v>
      </c>
      <c r="C107" s="3" t="s">
        <v>232</v>
      </c>
      <c r="E107" s="6">
        <v>2477</v>
      </c>
      <c r="G107" s="19">
        <v>0.5185</v>
      </c>
      <c r="I107" s="6">
        <f t="shared" si="5"/>
        <v>1284.3245</v>
      </c>
      <c r="K107" s="5">
        <f t="shared" si="6"/>
        <v>1192.6755</v>
      </c>
      <c r="M107" s="14">
        <v>0.2329</v>
      </c>
      <c r="O107" s="5">
        <f t="shared" si="9"/>
        <v>277.77412395</v>
      </c>
      <c r="Q107" s="16">
        <f t="shared" si="7"/>
        <v>914.9013760500001</v>
      </c>
      <c r="S107" s="16">
        <f t="shared" si="8"/>
        <v>2477</v>
      </c>
    </row>
    <row r="108" spans="1:19" ht="11.25">
      <c r="A108" s="4" t="s">
        <v>103</v>
      </c>
      <c r="C108" s="3" t="s">
        <v>233</v>
      </c>
      <c r="E108" s="6">
        <v>177650.3</v>
      </c>
      <c r="G108" s="19">
        <v>0.5185</v>
      </c>
      <c r="I108" s="6">
        <f t="shared" si="5"/>
        <v>92111.68054999999</v>
      </c>
      <c r="K108" s="5">
        <f t="shared" si="6"/>
        <v>85538.61945</v>
      </c>
      <c r="M108" s="14">
        <v>0.3068</v>
      </c>
      <c r="O108" s="5">
        <f t="shared" si="9"/>
        <v>26243.24844726</v>
      </c>
      <c r="Q108" s="16">
        <f t="shared" si="7"/>
        <v>59295.371002739994</v>
      </c>
      <c r="S108" s="16">
        <f t="shared" si="8"/>
        <v>177650.3</v>
      </c>
    </row>
    <row r="109" spans="1:19" ht="11.25">
      <c r="A109" s="4" t="s">
        <v>104</v>
      </c>
      <c r="C109" s="3" t="s">
        <v>234</v>
      </c>
      <c r="E109" s="6">
        <v>104277.65</v>
      </c>
      <c r="G109" s="19">
        <v>0.5185</v>
      </c>
      <c r="I109" s="6">
        <f t="shared" si="5"/>
        <v>54067.96152499999</v>
      </c>
      <c r="K109" s="5">
        <f t="shared" si="6"/>
        <v>50209.688475</v>
      </c>
      <c r="M109" s="14">
        <v>0.3715</v>
      </c>
      <c r="O109" s="5">
        <f t="shared" si="9"/>
        <v>18652.8992684625</v>
      </c>
      <c r="Q109" s="16">
        <f t="shared" si="7"/>
        <v>31556.7892065375</v>
      </c>
      <c r="S109" s="16">
        <f t="shared" si="8"/>
        <v>104277.65</v>
      </c>
    </row>
    <row r="110" spans="1:19" ht="11.25">
      <c r="A110" s="4" t="s">
        <v>105</v>
      </c>
      <c r="C110" s="3" t="s">
        <v>235</v>
      </c>
      <c r="E110" s="6">
        <v>51072.84</v>
      </c>
      <c r="G110" s="19">
        <v>0.5185</v>
      </c>
      <c r="I110" s="6">
        <f t="shared" si="5"/>
        <v>26481.267539999997</v>
      </c>
      <c r="K110" s="5">
        <f t="shared" si="6"/>
        <v>24591.57246</v>
      </c>
      <c r="M110" s="14">
        <v>0.4027</v>
      </c>
      <c r="O110" s="5">
        <f t="shared" si="9"/>
        <v>9903.026229642</v>
      </c>
      <c r="Q110" s="16">
        <f t="shared" si="7"/>
        <v>14688.546230357999</v>
      </c>
      <c r="S110" s="16">
        <f t="shared" si="8"/>
        <v>51072.84</v>
      </c>
    </row>
    <row r="111" spans="1:19" ht="11.25">
      <c r="A111" s="4" t="s">
        <v>106</v>
      </c>
      <c r="C111" s="3" t="s">
        <v>236</v>
      </c>
      <c r="E111" s="6">
        <v>41858.3</v>
      </c>
      <c r="G111" s="19">
        <v>0.5185</v>
      </c>
      <c r="I111" s="6">
        <f t="shared" si="5"/>
        <v>21703.52855</v>
      </c>
      <c r="K111" s="5">
        <f t="shared" si="6"/>
        <v>20154.771450000004</v>
      </c>
      <c r="M111" s="14">
        <v>0.2496</v>
      </c>
      <c r="O111" s="5">
        <f t="shared" si="9"/>
        <v>5030.630953920001</v>
      </c>
      <c r="Q111" s="16">
        <f t="shared" si="7"/>
        <v>15124.140496080003</v>
      </c>
      <c r="S111" s="16">
        <f t="shared" si="8"/>
        <v>41858.3</v>
      </c>
    </row>
    <row r="112" spans="1:19" ht="11.25">
      <c r="A112" s="4" t="s">
        <v>107</v>
      </c>
      <c r="C112" s="3" t="s">
        <v>237</v>
      </c>
      <c r="E112" s="6">
        <v>4581.44</v>
      </c>
      <c r="G112" s="19">
        <v>0.5185</v>
      </c>
      <c r="I112" s="6">
        <f t="shared" si="5"/>
        <v>2375.4766399999994</v>
      </c>
      <c r="K112" s="5">
        <f t="shared" si="6"/>
        <v>2205.96336</v>
      </c>
      <c r="M112" s="14">
        <v>0.2223</v>
      </c>
      <c r="O112" s="5">
        <f t="shared" si="9"/>
        <v>490.38565492800006</v>
      </c>
      <c r="Q112" s="16">
        <f t="shared" si="7"/>
        <v>1715.577705072</v>
      </c>
      <c r="S112" s="16">
        <f t="shared" si="8"/>
        <v>4581.44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0.5185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12664.08</v>
      </c>
      <c r="G114" s="19">
        <v>0.5185</v>
      </c>
      <c r="I114" s="6">
        <f t="shared" si="5"/>
        <v>6566.3254799999995</v>
      </c>
      <c r="K114" s="5">
        <f t="shared" si="6"/>
        <v>6097.75452</v>
      </c>
      <c r="M114" s="14">
        <v>0.3441</v>
      </c>
      <c r="O114" s="5">
        <f t="shared" si="9"/>
        <v>2098.237330332</v>
      </c>
      <c r="Q114" s="16">
        <f t="shared" si="7"/>
        <v>3999.5171896680004</v>
      </c>
      <c r="S114" s="16">
        <f t="shared" si="8"/>
        <v>12664.08</v>
      </c>
    </row>
    <row r="115" spans="1:19" ht="11.25">
      <c r="A115" s="4" t="s">
        <v>111</v>
      </c>
      <c r="C115" s="3" t="s">
        <v>240</v>
      </c>
      <c r="E115" s="6">
        <v>889.7</v>
      </c>
      <c r="G115" s="19">
        <v>0.5185</v>
      </c>
      <c r="I115" s="6">
        <f t="shared" si="5"/>
        <v>461.30944999999997</v>
      </c>
      <c r="K115" s="5">
        <f t="shared" si="6"/>
        <v>428.3905500000001</v>
      </c>
      <c r="M115" s="14">
        <v>0.3146</v>
      </c>
      <c r="O115" s="5">
        <f t="shared" si="9"/>
        <v>134.77166703000003</v>
      </c>
      <c r="Q115" s="16">
        <f t="shared" si="7"/>
        <v>293.6188829700001</v>
      </c>
      <c r="S115" s="16">
        <f t="shared" si="8"/>
        <v>889.7</v>
      </c>
    </row>
    <row r="116" spans="1:19" ht="11.25">
      <c r="A116" s="4" t="s">
        <v>109</v>
      </c>
      <c r="C116" s="3" t="s">
        <v>283</v>
      </c>
      <c r="E116" s="6">
        <v>18059.04</v>
      </c>
      <c r="G116" s="19">
        <v>0.5185</v>
      </c>
      <c r="I116" s="6">
        <f t="shared" si="5"/>
        <v>9363.61224</v>
      </c>
      <c r="K116" s="5">
        <f t="shared" si="6"/>
        <v>8695.42776</v>
      </c>
      <c r="M116" s="14">
        <v>0.3223</v>
      </c>
      <c r="O116" s="5">
        <f t="shared" si="9"/>
        <v>2802.536367048</v>
      </c>
      <c r="Q116" s="16">
        <f t="shared" si="7"/>
        <v>5892.891392952</v>
      </c>
      <c r="S116" s="16">
        <f t="shared" si="8"/>
        <v>18059.04</v>
      </c>
    </row>
    <row r="117" spans="1:19" ht="11.25">
      <c r="A117" s="4" t="s">
        <v>112</v>
      </c>
      <c r="C117" s="3" t="s">
        <v>242</v>
      </c>
      <c r="E117" s="6">
        <v>10524.7</v>
      </c>
      <c r="G117" s="19">
        <v>0.5185</v>
      </c>
      <c r="I117" s="6">
        <f t="shared" si="5"/>
        <v>5457.05695</v>
      </c>
      <c r="K117" s="5">
        <f t="shared" si="6"/>
        <v>5067.643050000001</v>
      </c>
      <c r="M117" s="14">
        <v>0.3808</v>
      </c>
      <c r="O117" s="5">
        <f t="shared" si="9"/>
        <v>1929.7584734400004</v>
      </c>
      <c r="Q117" s="16">
        <f t="shared" si="7"/>
        <v>3137.88457656</v>
      </c>
      <c r="S117" s="16">
        <f t="shared" si="8"/>
        <v>10524.7</v>
      </c>
    </row>
    <row r="118" spans="1:19" ht="11.25">
      <c r="A118" s="4" t="s">
        <v>113</v>
      </c>
      <c r="C118" s="3" t="s">
        <v>243</v>
      </c>
      <c r="E118" s="6">
        <v>16225</v>
      </c>
      <c r="G118" s="19">
        <v>0.5185</v>
      </c>
      <c r="I118" s="6">
        <f t="shared" si="5"/>
        <v>8412.662499999999</v>
      </c>
      <c r="K118" s="5">
        <f t="shared" si="6"/>
        <v>7812.3375000000015</v>
      </c>
      <c r="M118" s="14">
        <v>0.2667</v>
      </c>
      <c r="O118" s="5">
        <f t="shared" si="9"/>
        <v>2083.5504112500003</v>
      </c>
      <c r="Q118" s="16">
        <f t="shared" si="7"/>
        <v>5728.787088750001</v>
      </c>
      <c r="S118" s="16">
        <f t="shared" si="8"/>
        <v>16225</v>
      </c>
    </row>
    <row r="119" spans="1:19" ht="11.25">
      <c r="A119" s="4" t="s">
        <v>114</v>
      </c>
      <c r="C119" s="3" t="s">
        <v>244</v>
      </c>
      <c r="E119" s="6">
        <v>0</v>
      </c>
      <c r="G119" s="19">
        <v>0.5185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72557.99</v>
      </c>
      <c r="G120" s="19">
        <v>0.5185</v>
      </c>
      <c r="I120" s="6">
        <f t="shared" si="5"/>
        <v>37621.317815</v>
      </c>
      <c r="K120" s="5">
        <f t="shared" si="6"/>
        <v>34936.672185</v>
      </c>
      <c r="M120" s="14">
        <v>0.2736</v>
      </c>
      <c r="O120" s="5">
        <f t="shared" si="9"/>
        <v>9558.673509816</v>
      </c>
      <c r="Q120" s="16">
        <f t="shared" si="7"/>
        <v>25377.998675184004</v>
      </c>
      <c r="S120" s="16">
        <f t="shared" si="8"/>
        <v>72557.99</v>
      </c>
    </row>
    <row r="121" spans="1:19" ht="11.25">
      <c r="A121" s="4" t="s">
        <v>116</v>
      </c>
      <c r="C121" s="3" t="s">
        <v>246</v>
      </c>
      <c r="E121" s="6">
        <v>15900</v>
      </c>
      <c r="G121" s="19">
        <v>0.5185</v>
      </c>
      <c r="I121" s="6">
        <f t="shared" si="5"/>
        <v>8244.15</v>
      </c>
      <c r="K121" s="5">
        <f t="shared" si="6"/>
        <v>7655.85</v>
      </c>
      <c r="M121" s="14">
        <v>0.4168</v>
      </c>
      <c r="O121" s="5">
        <f t="shared" si="9"/>
        <v>3190.9582800000003</v>
      </c>
      <c r="Q121" s="16">
        <f t="shared" si="7"/>
        <v>4464.89172</v>
      </c>
      <c r="S121" s="16">
        <f t="shared" si="8"/>
        <v>15900</v>
      </c>
    </row>
    <row r="122" spans="1:19" ht="11.25">
      <c r="A122" s="4" t="s">
        <v>117</v>
      </c>
      <c r="C122" s="3" t="s">
        <v>247</v>
      </c>
      <c r="E122" s="6">
        <v>0</v>
      </c>
      <c r="G122" s="19">
        <v>0.5185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248</v>
      </c>
      <c r="E123" s="6">
        <v>859.02</v>
      </c>
      <c r="G123" s="19">
        <v>0.5185</v>
      </c>
      <c r="I123" s="6">
        <f t="shared" si="5"/>
        <v>445.40187</v>
      </c>
      <c r="K123" s="5">
        <f t="shared" si="6"/>
        <v>413.61813</v>
      </c>
      <c r="M123" s="14">
        <v>0.3321</v>
      </c>
      <c r="O123" s="5">
        <f t="shared" si="9"/>
        <v>137.362580973</v>
      </c>
      <c r="Q123" s="16">
        <f t="shared" si="7"/>
        <v>276.25554902700003</v>
      </c>
      <c r="S123" s="16">
        <f t="shared" si="8"/>
        <v>859.02</v>
      </c>
    </row>
    <row r="124" spans="1:19" ht="11.25">
      <c r="A124" s="4" t="s">
        <v>119</v>
      </c>
      <c r="C124" s="3" t="s">
        <v>249</v>
      </c>
      <c r="E124" s="6">
        <v>283439.73</v>
      </c>
      <c r="G124" s="19">
        <v>0.5185</v>
      </c>
      <c r="I124" s="6">
        <f t="shared" si="5"/>
        <v>146963.50000499998</v>
      </c>
      <c r="K124" s="5">
        <f t="shared" si="6"/>
        <v>136476.229995</v>
      </c>
      <c r="M124" s="14">
        <v>0.2773</v>
      </c>
      <c r="O124" s="5">
        <f t="shared" si="9"/>
        <v>37844.8585776135</v>
      </c>
      <c r="Q124" s="16">
        <f t="shared" si="7"/>
        <v>98631.3714173865</v>
      </c>
      <c r="S124" s="16">
        <f t="shared" si="8"/>
        <v>283439.73</v>
      </c>
    </row>
    <row r="125" spans="1:19" ht="11.25">
      <c r="A125" s="4" t="s">
        <v>120</v>
      </c>
      <c r="C125" s="3" t="s">
        <v>250</v>
      </c>
      <c r="E125" s="6">
        <v>396179.89</v>
      </c>
      <c r="G125" s="19">
        <v>0.5185</v>
      </c>
      <c r="I125" s="6">
        <f t="shared" si="5"/>
        <v>205419.27296499998</v>
      </c>
      <c r="K125" s="5">
        <f t="shared" si="6"/>
        <v>190760.61703500003</v>
      </c>
      <c r="M125" s="14">
        <v>0.2455</v>
      </c>
      <c r="O125" s="5">
        <f t="shared" si="9"/>
        <v>46831.73148209251</v>
      </c>
      <c r="Q125" s="16">
        <f t="shared" si="7"/>
        <v>143928.88555290754</v>
      </c>
      <c r="S125" s="16">
        <f t="shared" si="8"/>
        <v>396179.89</v>
      </c>
    </row>
    <row r="126" spans="1:19" ht="11.25">
      <c r="A126" s="4" t="s">
        <v>121</v>
      </c>
      <c r="C126" s="3" t="s">
        <v>251</v>
      </c>
      <c r="E126" s="6">
        <v>0</v>
      </c>
      <c r="G126" s="19">
        <v>0.5185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127774.1</v>
      </c>
      <c r="G127" s="19">
        <v>0.5185</v>
      </c>
      <c r="I127" s="6">
        <f t="shared" si="5"/>
        <v>66250.87084999999</v>
      </c>
      <c r="K127" s="5">
        <f t="shared" si="6"/>
        <v>61523.229150000014</v>
      </c>
      <c r="M127" s="14">
        <v>0.3535</v>
      </c>
      <c r="O127" s="5">
        <f t="shared" si="9"/>
        <v>21748.461504525003</v>
      </c>
      <c r="Q127" s="16">
        <f t="shared" si="7"/>
        <v>39774.76764547501</v>
      </c>
      <c r="S127" s="16">
        <f t="shared" si="8"/>
        <v>127774.1</v>
      </c>
    </row>
    <row r="128" spans="1:19" ht="11.25">
      <c r="A128" s="4" t="s">
        <v>123</v>
      </c>
      <c r="C128" s="3" t="s">
        <v>253</v>
      </c>
      <c r="E128" s="6">
        <v>8052.6</v>
      </c>
      <c r="G128" s="19">
        <v>0.5185</v>
      </c>
      <c r="I128" s="6">
        <f t="shared" si="5"/>
        <v>4175.273099999999</v>
      </c>
      <c r="K128" s="5">
        <f t="shared" si="6"/>
        <v>3877.326900000001</v>
      </c>
      <c r="M128" s="14">
        <v>0.2787</v>
      </c>
      <c r="O128" s="5">
        <f t="shared" si="9"/>
        <v>1080.6110070300003</v>
      </c>
      <c r="Q128" s="16">
        <f t="shared" si="7"/>
        <v>2796.715892970001</v>
      </c>
      <c r="S128" s="16">
        <f t="shared" si="8"/>
        <v>8052.6</v>
      </c>
    </row>
    <row r="129" spans="1:19" ht="11.25">
      <c r="A129" s="4" t="s">
        <v>124</v>
      </c>
      <c r="C129" s="3" t="s">
        <v>254</v>
      </c>
      <c r="E129" s="6">
        <v>68862.46</v>
      </c>
      <c r="G129" s="19">
        <v>0.5185</v>
      </c>
      <c r="I129" s="6">
        <f t="shared" si="5"/>
        <v>35705.18551</v>
      </c>
      <c r="K129" s="5">
        <f t="shared" si="6"/>
        <v>33157.27449</v>
      </c>
      <c r="M129" s="14">
        <v>0.2605</v>
      </c>
      <c r="O129" s="5">
        <f t="shared" si="9"/>
        <v>8637.470004645002</v>
      </c>
      <c r="Q129" s="16">
        <f t="shared" si="7"/>
        <v>24519.804485355</v>
      </c>
      <c r="S129" s="16">
        <f t="shared" si="8"/>
        <v>68862.46</v>
      </c>
    </row>
    <row r="130" spans="1:19" ht="11.25">
      <c r="A130" s="4" t="s">
        <v>125</v>
      </c>
      <c r="C130" s="3" t="s">
        <v>255</v>
      </c>
      <c r="E130" s="6">
        <v>0</v>
      </c>
      <c r="G130" s="19">
        <v>0.5185</v>
      </c>
      <c r="I130" s="6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256</v>
      </c>
      <c r="E131" s="6">
        <v>212753.54</v>
      </c>
      <c r="G131" s="19">
        <v>0.5185</v>
      </c>
      <c r="I131" s="6">
        <f t="shared" si="5"/>
        <v>110312.71049</v>
      </c>
      <c r="K131" s="5">
        <f t="shared" si="6"/>
        <v>102440.82951000001</v>
      </c>
      <c r="M131" s="14">
        <v>0.3691</v>
      </c>
      <c r="O131" s="5">
        <f t="shared" si="9"/>
        <v>37810.910172141004</v>
      </c>
      <c r="Q131" s="16">
        <f t="shared" si="7"/>
        <v>64629.919337859006</v>
      </c>
      <c r="S131" s="16">
        <f t="shared" si="8"/>
        <v>212753.54</v>
      </c>
    </row>
    <row r="132" spans="1:19" ht="11.25">
      <c r="A132" s="4" t="s">
        <v>127</v>
      </c>
      <c r="C132" s="3" t="s">
        <v>257</v>
      </c>
      <c r="E132" s="6">
        <v>184991.16</v>
      </c>
      <c r="G132" s="19">
        <v>0.5185</v>
      </c>
      <c r="I132" s="6">
        <f t="shared" si="5"/>
        <v>95917.91646</v>
      </c>
      <c r="K132" s="5">
        <f t="shared" si="6"/>
        <v>89073.24354000001</v>
      </c>
      <c r="M132" s="14">
        <v>0.3072</v>
      </c>
      <c r="O132" s="5">
        <f t="shared" si="9"/>
        <v>27363.300415488</v>
      </c>
      <c r="Q132" s="16">
        <f t="shared" si="7"/>
        <v>61709.94312451201</v>
      </c>
      <c r="S132" s="16">
        <f t="shared" si="8"/>
        <v>184991.16</v>
      </c>
    </row>
    <row r="133" spans="1:19" ht="11.25">
      <c r="A133" s="4" t="s">
        <v>128</v>
      </c>
      <c r="C133" s="3" t="s">
        <v>258</v>
      </c>
      <c r="E133" s="6">
        <v>36913.38</v>
      </c>
      <c r="G133" s="19">
        <v>0.5185</v>
      </c>
      <c r="I133" s="6">
        <f t="shared" si="5"/>
        <v>19139.587529999997</v>
      </c>
      <c r="K133" s="5">
        <f t="shared" si="6"/>
        <v>17773.79247</v>
      </c>
      <c r="M133" s="14">
        <v>0.3513</v>
      </c>
      <c r="O133" s="5">
        <f t="shared" si="9"/>
        <v>6243.933294711</v>
      </c>
      <c r="Q133" s="16">
        <f t="shared" si="7"/>
        <v>11529.859175289</v>
      </c>
      <c r="S133" s="16">
        <f t="shared" si="8"/>
        <v>36913.38</v>
      </c>
    </row>
    <row r="134" spans="1:19" ht="11.25">
      <c r="A134" s="4" t="s">
        <v>129</v>
      </c>
      <c r="C134" s="3" t="s">
        <v>259</v>
      </c>
      <c r="E134" s="6">
        <v>1920</v>
      </c>
      <c r="G134" s="19">
        <v>0.5185</v>
      </c>
      <c r="I134" s="6">
        <f t="shared" si="5"/>
        <v>995.52</v>
      </c>
      <c r="K134" s="5">
        <f t="shared" si="6"/>
        <v>924.48</v>
      </c>
      <c r="M134" s="14">
        <v>0.2699</v>
      </c>
      <c r="O134" s="5">
        <f t="shared" si="9"/>
        <v>249.51715199999998</v>
      </c>
      <c r="Q134" s="16">
        <f t="shared" si="7"/>
        <v>674.962848</v>
      </c>
      <c r="S134" s="16">
        <f t="shared" si="8"/>
        <v>1920</v>
      </c>
    </row>
    <row r="135" spans="1:19" ht="11.25">
      <c r="A135" s="4" t="s">
        <v>130</v>
      </c>
      <c r="C135" s="3" t="s">
        <v>260</v>
      </c>
      <c r="E135" s="6">
        <v>30246.64</v>
      </c>
      <c r="G135" s="19">
        <v>0.5185</v>
      </c>
      <c r="I135" s="6">
        <f t="shared" si="5"/>
        <v>15682.882839999998</v>
      </c>
      <c r="K135" s="5">
        <f t="shared" si="6"/>
        <v>14563.757160000001</v>
      </c>
      <c r="M135" s="14">
        <v>0.2432</v>
      </c>
      <c r="O135" s="5">
        <f t="shared" si="9"/>
        <v>3541.9057413120004</v>
      </c>
      <c r="Q135" s="16">
        <f t="shared" si="7"/>
        <v>11021.851418688</v>
      </c>
      <c r="S135" s="16">
        <f t="shared" si="8"/>
        <v>30246.64</v>
      </c>
    </row>
    <row r="136" spans="1:19" ht="11.25">
      <c r="A136" s="4" t="s">
        <v>131</v>
      </c>
      <c r="C136" s="3" t="s">
        <v>261</v>
      </c>
      <c r="E136" s="6">
        <v>295713.07</v>
      </c>
      <c r="G136" s="19">
        <v>0.5185</v>
      </c>
      <c r="I136" s="6">
        <f>E136*G136</f>
        <v>153327.226795</v>
      </c>
      <c r="K136" s="5">
        <f>E136-I136</f>
        <v>142385.843205</v>
      </c>
      <c r="M136" s="14">
        <v>0.3569</v>
      </c>
      <c r="O136" s="5">
        <f>K136*M136</f>
        <v>50817.5074398645</v>
      </c>
      <c r="Q136" s="16">
        <f>K136-O136</f>
        <v>91568.3357651355</v>
      </c>
      <c r="S136" s="16">
        <f>I136+O136+Q136</f>
        <v>295713.07</v>
      </c>
    </row>
    <row r="137" spans="1:19" ht="11.25">
      <c r="A137" s="4" t="s">
        <v>132</v>
      </c>
      <c r="C137" s="3" t="s">
        <v>262</v>
      </c>
      <c r="E137" s="6">
        <v>23069.64</v>
      </c>
      <c r="G137" s="19">
        <v>0.5185</v>
      </c>
      <c r="I137" s="6">
        <f>E137*G137</f>
        <v>11961.608339999999</v>
      </c>
      <c r="K137" s="5">
        <f>E137-I137</f>
        <v>11108.03166</v>
      </c>
      <c r="M137" s="14">
        <v>0.3843</v>
      </c>
      <c r="O137" s="5">
        <f>K137*M137</f>
        <v>4268.816566938</v>
      </c>
      <c r="Q137" s="16">
        <f>K137-O137</f>
        <v>6839.215093062001</v>
      </c>
      <c r="S137" s="16">
        <f>I137+O137+Q137</f>
        <v>23069.64</v>
      </c>
    </row>
    <row r="138" spans="1:19" ht="11.25">
      <c r="A138" s="4" t="s">
        <v>133</v>
      </c>
      <c r="C138" s="3" t="s">
        <v>263</v>
      </c>
      <c r="E138" s="6">
        <v>0</v>
      </c>
      <c r="G138" s="19">
        <v>0.5185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66138.71</v>
      </c>
      <c r="G139" s="19">
        <v>0.5185</v>
      </c>
      <c r="I139" s="6">
        <f>E139*G139</f>
        <v>34292.921135000004</v>
      </c>
      <c r="K139" s="5">
        <f>E139-I139</f>
        <v>31845.788865000002</v>
      </c>
      <c r="M139" s="14">
        <v>0.4587</v>
      </c>
      <c r="O139" s="5">
        <f>K139*M139</f>
        <v>14607.6633523755</v>
      </c>
      <c r="Q139" s="16">
        <f>K139-O139</f>
        <v>17238.1255126245</v>
      </c>
      <c r="S139" s="16">
        <f>I139+O139+Q139</f>
        <v>66138.71</v>
      </c>
    </row>
    <row r="140" spans="5:7" ht="11.25">
      <c r="E140" s="6"/>
      <c r="G140" s="6"/>
    </row>
    <row r="141" spans="5:7" ht="11.25">
      <c r="E141" s="6"/>
      <c r="G141" s="6"/>
    </row>
    <row r="142" spans="5:17" ht="11.25">
      <c r="E142" s="6"/>
      <c r="G142" s="6"/>
      <c r="Q142" s="16">
        <f>K142-O142</f>
        <v>0</v>
      </c>
    </row>
    <row r="143" spans="3:19" ht="11.25">
      <c r="C143" s="3" t="s">
        <v>265</v>
      </c>
      <c r="E143" s="6">
        <f>SUM(E9:E142)</f>
        <v>5020280.1899999995</v>
      </c>
      <c r="G143" s="6"/>
      <c r="I143" s="6">
        <f>SUM(I9:I142)</f>
        <v>2603015.2785150004</v>
      </c>
      <c r="K143" s="5">
        <f>SUM(K9:K142)</f>
        <v>2417264.911485001</v>
      </c>
      <c r="O143" s="5">
        <f>SUM(O9:O142)</f>
        <v>823203.2250295696</v>
      </c>
      <c r="Q143" s="16">
        <f>K143-O143</f>
        <v>1594061.6864554314</v>
      </c>
      <c r="S143" s="16">
        <f>SUM(S9:S142)</f>
        <v>5020280.1899999995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45" sqref="O145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140625" style="5" bestFit="1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0" t="s">
        <v>309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23" ht="11.25">
      <c r="E5" s="8" t="s">
        <v>266</v>
      </c>
      <c r="G5" s="6"/>
      <c r="K5" s="15">
        <v>0.4833</v>
      </c>
      <c r="M5" s="2" t="s">
        <v>280</v>
      </c>
      <c r="U5" s="8"/>
      <c r="W5" s="8"/>
    </row>
    <row r="6" spans="5:23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281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806665.8099999999</v>
      </c>
      <c r="G9" s="14">
        <v>0.5185</v>
      </c>
      <c r="I9" s="18">
        <f>JLY!I9+AUG!I9+SEP!I9+OCT!I9+NOV!I9+DEC!I9+JAN!I9+FEB!I9+MAR!I9+APR!I9+MAY!I9+JNE!I9</f>
        <v>415554.98016499996</v>
      </c>
      <c r="K9" s="18">
        <f>JLY!K9+AUG!K9+SEP!K9+OCT!K9+NOV!K9+DEC!K9+JAN!K9+FEB!K9+MAR!K9+APR!K9+MAY!K9+JNE!K9</f>
        <v>391110.82983500004</v>
      </c>
      <c r="M9" s="14">
        <v>0.2332</v>
      </c>
      <c r="O9" s="18">
        <f>JLY!O9+AUG!O9+SEP!O9+OCT!O9+NOV!O9+DEC!O9+JAN!O9+FEB!O9+MAR!O9+APR!O9+MAY!O9+JNE!O9</f>
        <v>91207.04551752198</v>
      </c>
      <c r="Q9" s="18">
        <f>JLY!Q9+AUG!Q9+SEP!Q9+OCT!Q9+NOV!Q9+DEC!Q9+JAN!Q9+FEB!Q9+MAR!Q9+APR!Q9+MAY!Q9+JNE!Q9</f>
        <v>299903.784317478</v>
      </c>
      <c r="S9" s="16">
        <f>I9+O9+Q9</f>
        <v>806665.8099999999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606689.1199999999</v>
      </c>
      <c r="G10" s="14">
        <v>0.5185</v>
      </c>
      <c r="I10" s="18">
        <f>JLY!I10+AUG!I10+SEP!I10+OCT!I10+NOV!I10+DEC!I10+JAN!I10+FEB!I10+MAR!I10+APR!I10+MAY!I10+JNE!I10</f>
        <v>312753.45148</v>
      </c>
      <c r="K10" s="18">
        <f>JLY!K10+AUG!K10+SEP!K10+OCT!K10+NOV!K10+DEC!K10+JAN!K10+FEB!K10+MAR!K10+APR!K10+MAY!K10+JNE!K10</f>
        <v>293935.66852</v>
      </c>
      <c r="M10" s="14">
        <v>0.4474</v>
      </c>
      <c r="O10" s="18">
        <f>JLY!O10+AUG!O10+SEP!O10+OCT!O10+NOV!O10+DEC!O10+JAN!O10+FEB!O10+MAR!O10+APR!O10+MAY!O10+JNE!O10</f>
        <v>131506.81809584802</v>
      </c>
      <c r="P10" s="18"/>
      <c r="Q10" s="18">
        <f>JLY!Q10+AUG!Q10+SEP!Q10+OCT!Q10+NOV!Q10+DEC!Q10+JAN!Q10+FEB!Q10+MAR!Q10+APR!Q10+MAY!Q10+JNE!Q10</f>
        <v>162428.85042415198</v>
      </c>
      <c r="S10" s="16">
        <f aca="true" t="shared" si="0" ref="S10:S73">I10+O10+Q10</f>
        <v>606689.12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277374.36</v>
      </c>
      <c r="G11" s="14">
        <v>0.5185</v>
      </c>
      <c r="I11" s="18">
        <f>JLY!I11+AUG!I11+SEP!I11+OCT!I11+NOV!I11+DEC!I11+JAN!I11+FEB!I11+MAR!I11+APR!I11+MAY!I11+JNE!I11</f>
        <v>142958.55518</v>
      </c>
      <c r="K11" s="18">
        <f>JLY!K11+AUG!K11+SEP!K11+OCT!K11+NOV!K11+DEC!K11+JAN!K11+FEB!K11+MAR!K11+APR!K11+MAY!K11+JNE!K11</f>
        <v>134415.80482000002</v>
      </c>
      <c r="M11" s="14">
        <v>0.1924</v>
      </c>
      <c r="O11" s="18">
        <f>JLY!O11+AUG!O11+SEP!O11+OCT!O11+NOV!O11+DEC!O11+JAN!O11+FEB!O11+MAR!O11+APR!O11+MAY!O11+JNE!O11</f>
        <v>25861.600847367998</v>
      </c>
      <c r="P11" s="18"/>
      <c r="Q11" s="18">
        <f>JLY!Q11+AUG!Q11+SEP!Q11+OCT!Q11+NOV!Q11+DEC!Q11+JAN!Q11+FEB!Q11+MAR!Q11+APR!Q11+MAY!Q11+JNE!Q11</f>
        <v>108554.20397263202</v>
      </c>
      <c r="S11" s="16">
        <f t="shared" si="0"/>
        <v>277374.36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31565</v>
      </c>
      <c r="G12" s="14">
        <v>0.5185</v>
      </c>
      <c r="I12" s="18">
        <f>JLY!I12+AUG!I12+SEP!I12+OCT!I12+NOV!I12+DEC!I12+JAN!I12+FEB!I12+MAR!I12+APR!I12+MAY!I12+JNE!I12</f>
        <v>16240.1925</v>
      </c>
      <c r="K12" s="18">
        <f>JLY!K12+AUG!K12+SEP!K12+OCT!K12+NOV!K12+DEC!K12+JAN!K12+FEB!K12+MAR!K12+APR!K12+MAY!K12+JNE!K12</f>
        <v>15324.8075</v>
      </c>
      <c r="M12" s="14">
        <v>0.3268</v>
      </c>
      <c r="O12" s="18">
        <f>JLY!O12+AUG!O12+SEP!O12+OCT!O12+NOV!O12+DEC!O12+JAN!O12+FEB!O12+MAR!O12+APR!O12+MAY!O12+JNE!O12</f>
        <v>5008.147091</v>
      </c>
      <c r="P12" s="18"/>
      <c r="Q12" s="18">
        <f>JLY!Q12+AUG!Q12+SEP!Q12+OCT!Q12+NOV!Q12+DEC!Q12+JAN!Q12+FEB!Q12+MAR!Q12+APR!Q12+MAY!Q12+JNE!Q12</f>
        <v>10316.660409000002</v>
      </c>
      <c r="S12" s="16">
        <f t="shared" si="0"/>
        <v>31565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91861.9</v>
      </c>
      <c r="G13" s="14">
        <v>0.5185</v>
      </c>
      <c r="I13" s="18">
        <f>JLY!I13+AUG!I13+SEP!I13+OCT!I13+NOV!I13+DEC!I13+JAN!I13+FEB!I13+MAR!I13+APR!I13+MAY!I13+JNE!I13</f>
        <v>47320.213149999996</v>
      </c>
      <c r="K13" s="18">
        <f>JLY!K13+AUG!K13+SEP!K13+OCT!K13+NOV!K13+DEC!K13+JAN!K13+FEB!K13+MAR!K13+APR!K13+MAY!K13+JNE!K13</f>
        <v>44541.686850000006</v>
      </c>
      <c r="M13" s="14">
        <v>0.2722</v>
      </c>
      <c r="O13" s="18">
        <f>JLY!O13+AUG!O13+SEP!O13+OCT!O13+NOV!O13+DEC!O13+JAN!O13+FEB!O13+MAR!O13+APR!O13+MAY!O13+JNE!O13</f>
        <v>12124.247160570003</v>
      </c>
      <c r="P13" s="18"/>
      <c r="Q13" s="18">
        <f>JLY!Q13+AUG!Q13+SEP!Q13+OCT!Q13+NOV!Q13+DEC!Q13+JAN!Q13+FEB!Q13+MAR!Q13+APR!Q13+MAY!Q13+JNE!Q13</f>
        <v>32417.439689430004</v>
      </c>
      <c r="S13" s="16">
        <f t="shared" si="0"/>
        <v>91861.90000000001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54213.299999999996</v>
      </c>
      <c r="G14" s="14">
        <v>0.5185</v>
      </c>
      <c r="I14" s="18">
        <f>JLY!I14+AUG!I14+SEP!I14+OCT!I14+NOV!I14+DEC!I14+JAN!I14+FEB!I14+MAR!I14+APR!I14+MAY!I14+JNE!I14</f>
        <v>27976.775250000002</v>
      </c>
      <c r="K14" s="18">
        <f>JLY!K14+AUG!K14+SEP!K14+OCT!K14+NOV!K14+DEC!K14+JAN!K14+FEB!K14+MAR!K14+APR!K14+MAY!K14+JNE!K14</f>
        <v>26236.52475</v>
      </c>
      <c r="M14" s="14">
        <v>0.2639</v>
      </c>
      <c r="O14" s="18">
        <f>JLY!O14+AUG!O14+SEP!O14+OCT!O14+NOV!O14+DEC!O14+JAN!O14+FEB!O14+MAR!O14+APR!O14+MAY!O14+JNE!O14</f>
        <v>6923.818881525001</v>
      </c>
      <c r="P14" s="18"/>
      <c r="Q14" s="18">
        <f>JLY!Q14+AUG!Q14+SEP!Q14+OCT!Q14+NOV!Q14+DEC!Q14+JAN!Q14+FEB!Q14+MAR!Q14+APR!Q14+MAY!Q14+JNE!Q14</f>
        <v>19312.705868475</v>
      </c>
      <c r="S14" s="16">
        <f t="shared" si="0"/>
        <v>54213.3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621791.7300000001</v>
      </c>
      <c r="G15" s="14">
        <v>0.5185</v>
      </c>
      <c r="I15" s="18">
        <f>JLY!I15+AUG!I15+SEP!I15+OCT!I15+NOV!I15+DEC!I15+JAN!I15+FEB!I15+MAR!I15+APR!I15+MAY!I15+JNE!I15</f>
        <v>320670.707565</v>
      </c>
      <c r="K15" s="18">
        <f>JLY!K15+AUG!K15+SEP!K15+OCT!K15+NOV!K15+DEC!K15+JAN!K15+FEB!K15+MAR!K15+APR!K15+MAY!K15+JNE!K15</f>
        <v>301121.02243499993</v>
      </c>
      <c r="M15" s="14">
        <v>0.4602</v>
      </c>
      <c r="O15" s="18">
        <f>JLY!O15+AUG!O15+SEP!O15+OCT!O15+NOV!O15+DEC!O15+JAN!O15+FEB!O15+MAR!O15+APR!O15+MAY!O15+JNE!O15</f>
        <v>138575.89452458703</v>
      </c>
      <c r="P15" s="18"/>
      <c r="Q15" s="18">
        <f>JLY!Q15+AUG!Q15+SEP!Q15+OCT!Q15+NOV!Q15+DEC!Q15+JAN!Q15+FEB!Q15+MAR!Q15+APR!Q15+MAY!Q15+JNE!Q15</f>
        <v>162545.12791041302</v>
      </c>
      <c r="S15" s="16">
        <f t="shared" si="0"/>
        <v>621791.73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255378.46</v>
      </c>
      <c r="G16" s="14">
        <v>0.5185</v>
      </c>
      <c r="I16" s="18">
        <f>JLY!I16+AUG!I16+SEP!I16+OCT!I16+NOV!I16+DEC!I16+JAN!I16+FEB!I16+MAR!I16+APR!I16+MAY!I16+JNE!I16</f>
        <v>131574.97871000002</v>
      </c>
      <c r="K16" s="18">
        <f>JLY!K16+AUG!K16+SEP!K16+OCT!K16+NOV!K16+DEC!K16+JAN!K16+FEB!K16+MAR!K16+APR!K16+MAY!K16+JNE!K16</f>
        <v>123803.48129000003</v>
      </c>
      <c r="M16" s="14">
        <v>0.3302</v>
      </c>
      <c r="O16" s="18">
        <f>JLY!O16+AUG!O16+SEP!O16+OCT!O16+NOV!O16+DEC!O16+JAN!O16+FEB!O16+MAR!O16+APR!O16+MAY!O16+JNE!O16</f>
        <v>40879.909521958005</v>
      </c>
      <c r="P16" s="18"/>
      <c r="Q16" s="18">
        <f>JLY!Q16+AUG!Q16+SEP!Q16+OCT!Q16+NOV!Q16+DEC!Q16+JAN!Q16+FEB!Q16+MAR!Q16+APR!Q16+MAY!Q16+JNE!Q16</f>
        <v>82923.571768042</v>
      </c>
      <c r="S16" s="16">
        <f t="shared" si="0"/>
        <v>255378.46000000002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45657.92</v>
      </c>
      <c r="G17" s="14">
        <v>0.5185</v>
      </c>
      <c r="I17" s="18">
        <f>JLY!I17+AUG!I17+SEP!I17+OCT!I17+NOV!I17+DEC!I17+JAN!I17+FEB!I17+MAR!I17+APR!I17+MAY!I17+JNE!I17</f>
        <v>23501.586639999994</v>
      </c>
      <c r="K17" s="18">
        <f>JLY!K17+AUG!K17+SEP!K17+OCT!K17+NOV!K17+DEC!K17+JAN!K17+FEB!K17+MAR!K17+APR!K17+MAY!K17+JNE!K17</f>
        <v>22156.333360000008</v>
      </c>
      <c r="M17" s="14">
        <v>0.4278</v>
      </c>
      <c r="O17" s="18">
        <f>JLY!O17+AUG!O17+SEP!O17+OCT!O17+NOV!O17+DEC!O17+JAN!O17+FEB!O17+MAR!O17+APR!O17+MAY!O17+JNE!O17</f>
        <v>9478.479411407998</v>
      </c>
      <c r="P17" s="18"/>
      <c r="Q17" s="18">
        <f>JLY!Q17+AUG!Q17+SEP!Q17+OCT!Q17+NOV!Q17+DEC!Q17+JAN!Q17+FEB!Q17+MAR!Q17+APR!Q17+MAY!Q17+JNE!Q17</f>
        <v>12677.853948592001</v>
      </c>
      <c r="S17" s="16">
        <f t="shared" si="0"/>
        <v>45657.92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814145.3600000001</v>
      </c>
      <c r="G18" s="14">
        <v>0.5185</v>
      </c>
      <c r="I18" s="18">
        <f>JLY!I18+AUG!I18+SEP!I18+OCT!I18+NOV!I18+DEC!I18+JAN!I18+FEB!I18+MAR!I18+APR!I18+MAY!I18+JNE!I18</f>
        <v>419532.67059999995</v>
      </c>
      <c r="K18" s="18">
        <f>JLY!K18+AUG!K18+SEP!K18+OCT!K18+NOV!K18+DEC!K18+JAN!K18+FEB!K18+MAR!K18+APR!K18+MAY!K18+JNE!K18</f>
        <v>394612.68940000003</v>
      </c>
      <c r="M18" s="14">
        <v>0.336</v>
      </c>
      <c r="O18" s="18">
        <f>JLY!O18+AUG!O18+SEP!O18+OCT!O18+NOV!O18+DEC!O18+JAN!O18+FEB!O18+MAR!O18+APR!O18+MAY!O18+JNE!O18</f>
        <v>132589.8636384</v>
      </c>
      <c r="P18" s="18"/>
      <c r="Q18" s="18">
        <f>JLY!Q18+AUG!Q18+SEP!Q18+OCT!Q18+NOV!Q18+DEC!Q18+JAN!Q18+FEB!Q18+MAR!Q18+APR!Q18+MAY!Q18+JNE!Q18</f>
        <v>262022.82576160005</v>
      </c>
      <c r="S18" s="16">
        <f t="shared" si="0"/>
        <v>814145.36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38420.48</v>
      </c>
      <c r="G19" s="14">
        <v>0.5185</v>
      </c>
      <c r="I19" s="18">
        <f>JLY!I19+AUG!I19+SEP!I19+OCT!I19+NOV!I19+DEC!I19+JAN!I19+FEB!I19+MAR!I19+APR!I19+MAY!I19+JNE!I19</f>
        <v>19785.45512</v>
      </c>
      <c r="K19" s="18">
        <f>JLY!K19+AUG!K19+SEP!K19+OCT!K19+NOV!K19+DEC!K19+JAN!K19+FEB!K19+MAR!K19+APR!K19+MAY!K19+JNE!K19</f>
        <v>18635.02488</v>
      </c>
      <c r="M19" s="14">
        <v>0.2109</v>
      </c>
      <c r="O19" s="18">
        <f>JLY!O19+AUG!O19+SEP!O19+OCT!O19+NOV!O19+DEC!O19+JAN!O19+FEB!O19+MAR!O19+APR!O19+MAY!O19+JNE!O19</f>
        <v>3930.1267471920005</v>
      </c>
      <c r="P19" s="18"/>
      <c r="Q19" s="18">
        <f>JLY!Q19+AUG!Q19+SEP!Q19+OCT!Q19+NOV!Q19+DEC!Q19+JAN!Q19+FEB!Q19+MAR!Q19+APR!Q19+MAY!Q19+JNE!Q19</f>
        <v>14704.898132807999</v>
      </c>
      <c r="S19" s="16">
        <f t="shared" si="0"/>
        <v>38420.479999999996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101778.15</v>
      </c>
      <c r="G20" s="14">
        <v>0.5185</v>
      </c>
      <c r="I20" s="18">
        <f>JLY!I20+AUG!I20+SEP!I20+OCT!I20+NOV!I20+DEC!I20+JAN!I20+FEB!I20+MAR!I20+APR!I20+MAY!I20+JNE!I20</f>
        <v>52386.502974999996</v>
      </c>
      <c r="K20" s="18">
        <f>JLY!K20+AUG!K20+SEP!K20+OCT!K20+NOV!K20+DEC!K20+JAN!K20+FEB!K20+MAR!K20+APR!K20+MAY!K20+JNE!K20</f>
        <v>49391.647025000006</v>
      </c>
      <c r="M20" s="14">
        <v>0.3602</v>
      </c>
      <c r="O20" s="18">
        <f>JLY!O20+AUG!O20+SEP!O20+OCT!O20+NOV!O20+DEC!O20+JAN!O20+FEB!O20+MAR!O20+APR!O20+MAY!O20+JNE!O20</f>
        <v>17790.871258405004</v>
      </c>
      <c r="P20" s="18"/>
      <c r="Q20" s="18">
        <f>JLY!Q20+AUG!Q20+SEP!Q20+OCT!Q20+NOV!Q20+DEC!Q20+JAN!Q20+FEB!Q20+MAR!Q20+APR!Q20+MAY!Q20+JNE!Q20</f>
        <v>31600.775766595005</v>
      </c>
      <c r="S20" s="16">
        <f t="shared" si="0"/>
        <v>101778.15000000001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444605.26</v>
      </c>
      <c r="G21" s="14">
        <v>0.5185</v>
      </c>
      <c r="I21" s="18">
        <f>JLY!I21+AUG!I21+SEP!I21+OCT!I21+NOV!I21+DEC!I21+JAN!I21+FEB!I21+MAR!I21+APR!I21+MAY!I21+JNE!I21</f>
        <v>229084.60666999998</v>
      </c>
      <c r="K21" s="18">
        <f>JLY!K21+AUG!K21+SEP!K21+OCT!K21+NOV!K21+DEC!K21+JAN!K21+FEB!K21+MAR!K21+APR!K21+MAY!K21+JNE!K21</f>
        <v>215520.65333000003</v>
      </c>
      <c r="M21" s="14">
        <v>0.2439</v>
      </c>
      <c r="O21" s="18">
        <f>JLY!O21+AUG!O21+SEP!O21+OCT!O21+NOV!O21+DEC!O21+JAN!O21+FEB!O21+MAR!O21+APR!O21+MAY!O21+JNE!O21</f>
        <v>52565.487347187016</v>
      </c>
      <c r="P21" s="18"/>
      <c r="Q21" s="18">
        <f>JLY!Q21+AUG!Q21+SEP!Q21+OCT!Q21+NOV!Q21+DEC!Q21+JAN!Q21+FEB!Q21+MAR!Q21+APR!Q21+MAY!Q21+JNE!Q21</f>
        <v>162955.16598281302</v>
      </c>
      <c r="S21" s="16">
        <f t="shared" si="0"/>
        <v>444605.26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288215.6</v>
      </c>
      <c r="G22" s="14">
        <v>0.5185</v>
      </c>
      <c r="I22" s="18">
        <f>JLY!I22+AUG!I22+SEP!I22+OCT!I22+NOV!I22+DEC!I22+JAN!I22+FEB!I22+MAR!I22+APR!I22+MAY!I22+JNE!I22</f>
        <v>148511.89392</v>
      </c>
      <c r="K22" s="18">
        <f>JLY!K22+AUG!K22+SEP!K22+OCT!K22+NOV!K22+DEC!K22+JAN!K22+FEB!K22+MAR!K22+APR!K22+MAY!K22+JNE!K22</f>
        <v>139703.70607999997</v>
      </c>
      <c r="M22" s="14">
        <v>0.3156</v>
      </c>
      <c r="O22" s="18">
        <f>JLY!O22+AUG!O22+SEP!O22+OCT!O22+NOV!O22+DEC!O22+JAN!O22+FEB!O22+MAR!O22+APR!O22+MAY!O22+JNE!O22</f>
        <v>44090.489638848005</v>
      </c>
      <c r="P22" s="18"/>
      <c r="Q22" s="18">
        <f>JLY!Q22+AUG!Q22+SEP!Q22+OCT!Q22+NOV!Q22+DEC!Q22+JAN!Q22+FEB!Q22+MAR!Q22+APR!Q22+MAY!Q22+JNE!Q22</f>
        <v>95613.216441152</v>
      </c>
      <c r="S22" s="16">
        <f t="shared" si="0"/>
        <v>288215.6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221255.44</v>
      </c>
      <c r="G23" s="14">
        <v>0.5185</v>
      </c>
      <c r="I23" s="18">
        <f>JLY!I23+AUG!I23+SEP!I23+OCT!I23+NOV!I23+DEC!I23+JAN!I23+FEB!I23+MAR!I23+APR!I23+MAY!I23+JNE!I23</f>
        <v>114152.31599999999</v>
      </c>
      <c r="K23" s="18">
        <f>JLY!K23+AUG!K23+SEP!K23+OCT!K23+NOV!K23+DEC!K23+JAN!K23+FEB!K23+MAR!K23+APR!K23+MAY!K23+JNE!K23</f>
        <v>107103.12400000001</v>
      </c>
      <c r="M23" s="14">
        <v>0.2023</v>
      </c>
      <c r="O23" s="18">
        <f>JLY!O23+AUG!O23+SEP!O23+OCT!O23+NOV!O23+DEC!O23+JAN!O23+FEB!O23+MAR!O23+APR!O23+MAY!O23+JNE!O23</f>
        <v>21666.961985200003</v>
      </c>
      <c r="P23" s="18"/>
      <c r="Q23" s="18">
        <f>JLY!Q23+AUG!Q23+SEP!Q23+OCT!Q23+NOV!Q23+DEC!Q23+JAN!Q23+FEB!Q23+MAR!Q23+APR!Q23+MAY!Q23+JNE!Q23</f>
        <v>85436.16201480001</v>
      </c>
      <c r="S23" s="16">
        <f t="shared" si="0"/>
        <v>221255.44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501058.57000000007</v>
      </c>
      <c r="G24" s="14">
        <v>0.5185</v>
      </c>
      <c r="I24" s="18">
        <f>JLY!I24+AUG!I24+SEP!I24+OCT!I24+NOV!I24+DEC!I24+JAN!I24+FEB!I24+MAR!I24+APR!I24+MAY!I24+JNE!I24</f>
        <v>258171.667385</v>
      </c>
      <c r="K24" s="18">
        <f>JLY!K24+AUG!K24+SEP!K24+OCT!K24+NOV!K24+DEC!K24+JAN!K24+FEB!K24+MAR!K24+APR!K24+MAY!K24+JNE!K24</f>
        <v>242886.902615</v>
      </c>
      <c r="M24" s="14">
        <v>0.3107</v>
      </c>
      <c r="O24" s="18">
        <f>JLY!O24+AUG!O24+SEP!O24+OCT!O24+NOV!O24+DEC!O24+JAN!O24+FEB!O24+MAR!O24+APR!O24+MAY!O24+JNE!O24</f>
        <v>75464.96064248051</v>
      </c>
      <c r="P24" s="18"/>
      <c r="Q24" s="18">
        <f>JLY!Q24+AUG!Q24+SEP!Q24+OCT!Q24+NOV!Q24+DEC!Q24+JAN!Q24+FEB!Q24+MAR!Q24+APR!Q24+MAY!Q24+JNE!Q24</f>
        <v>167421.94197251953</v>
      </c>
      <c r="S24" s="16">
        <f t="shared" si="0"/>
        <v>501058.57000000007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156421.05</v>
      </c>
      <c r="G25" s="14">
        <v>0.5185</v>
      </c>
      <c r="I25" s="18">
        <f>JLY!I25+AUG!I25+SEP!I25+OCT!I25+NOV!I25+DEC!I25+JAN!I25+FEB!I25+MAR!I25+APR!I25+MAY!I25+JNE!I25</f>
        <v>80653.320425</v>
      </c>
      <c r="K25" s="18">
        <f>JLY!K25+AUG!K25+SEP!K25+OCT!K25+NOV!K25+DEC!K25+JAN!K25+FEB!K25+MAR!K25+APR!K25+MAY!K25+JNE!K25</f>
        <v>75767.729575</v>
      </c>
      <c r="M25" s="14">
        <v>0.3308</v>
      </c>
      <c r="O25" s="18">
        <f>JLY!O25+AUG!O25+SEP!O25+OCT!O25+NOV!O25+DEC!O25+JAN!O25+FEB!O25+MAR!O25+APR!O25+MAY!O25+JNE!O25</f>
        <v>25063.964943410003</v>
      </c>
      <c r="P25" s="18"/>
      <c r="Q25" s="18">
        <f>JLY!Q25+AUG!Q25+SEP!Q25+OCT!Q25+NOV!Q25+DEC!Q25+JAN!Q25+FEB!Q25+MAR!Q25+APR!Q25+MAY!Q25+JNE!Q25</f>
        <v>50703.764631590006</v>
      </c>
      <c r="S25" s="16">
        <f t="shared" si="0"/>
        <v>156421.05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14">
        <v>0.5185</v>
      </c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14">
        <v>0.5185</v>
      </c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67064</v>
      </c>
      <c r="G28" s="14">
        <v>0.5185</v>
      </c>
      <c r="I28" s="18">
        <f>JLY!I28+AUG!I28+SEP!I28+OCT!I28+NOV!I28+DEC!I28+JAN!I28+FEB!I28+MAR!I28+APR!I28+MAY!I28+JNE!I28</f>
        <v>34626.363999999994</v>
      </c>
      <c r="K28" s="18">
        <f>JLY!K28+AUG!K28+SEP!K28+OCT!K28+NOV!K28+DEC!K28+JAN!K28+FEB!K28+MAR!K28+APR!K28+MAY!K28+JNE!K28</f>
        <v>32437.636000000002</v>
      </c>
      <c r="M28" s="14">
        <v>0.2204</v>
      </c>
      <c r="O28" s="18">
        <f>JLY!O28+AUG!O28+SEP!O28+OCT!O28+NOV!O28+DEC!O28+JAN!O28+FEB!O28+MAR!O28+APR!O28+MAY!O28+JNE!O28</f>
        <v>7149.254974400001</v>
      </c>
      <c r="P28" s="18"/>
      <c r="Q28" s="18">
        <f>JLY!Q28+AUG!Q28+SEP!Q28+OCT!Q28+NOV!Q28+DEC!Q28+JAN!Q28+FEB!Q28+MAR!Q28+APR!Q28+MAY!Q28+JNE!Q28</f>
        <v>25288.3810256</v>
      </c>
      <c r="S28" s="16">
        <f t="shared" si="0"/>
        <v>67064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1404151.3100000003</v>
      </c>
      <c r="G29" s="14">
        <v>0.5185</v>
      </c>
      <c r="I29" s="18">
        <f>JLY!I29+AUG!I29+SEP!I29+OCT!I29+NOV!I29+DEC!I29+JAN!I29+FEB!I29+MAR!I29+APR!I29+MAY!I29+JNE!I29</f>
        <v>723769.934235</v>
      </c>
      <c r="K29" s="18">
        <f>JLY!K29+AUG!K29+SEP!K29+OCT!K29+NOV!K29+DEC!K29+JAN!K29+FEB!K29+MAR!K29+APR!K29+MAY!K29+JNE!K29</f>
        <v>680381.375765</v>
      </c>
      <c r="M29" s="14">
        <v>0.3853</v>
      </c>
      <c r="O29" s="18">
        <f>JLY!O29+AUG!O29+SEP!O29+OCT!O29+NOV!O29+DEC!O29+JAN!O29+FEB!O29+MAR!O29+APR!O29+MAY!O29+JNE!O29</f>
        <v>262150.9440822545</v>
      </c>
      <c r="P29" s="18"/>
      <c r="Q29" s="18">
        <f>JLY!Q29+AUG!Q29+SEP!Q29+OCT!Q29+NOV!Q29+DEC!Q29+JAN!Q29+FEB!Q29+MAR!Q29+APR!Q29+MAY!Q29+JNE!Q29</f>
        <v>418230.4316827455</v>
      </c>
      <c r="S29" s="16">
        <f t="shared" si="0"/>
        <v>1404151.31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118896</v>
      </c>
      <c r="G30" s="14">
        <v>0.5185</v>
      </c>
      <c r="I30" s="18">
        <f>JLY!I30+AUG!I30+SEP!I30+OCT!I30+NOV!I30+DEC!I30+JAN!I30+FEB!I30+MAR!I30+APR!I30+MAY!I30+JNE!I30</f>
        <v>61309.76000000001</v>
      </c>
      <c r="K30" s="18">
        <f>JLY!K30+AUG!K30+SEP!K30+OCT!K30+NOV!K30+DEC!K30+JAN!K30+FEB!K30+MAR!K30+APR!K30+MAY!K30+JNE!K30</f>
        <v>57586.23999999999</v>
      </c>
      <c r="M30" s="14">
        <v>0.4797</v>
      </c>
      <c r="O30" s="18">
        <f>JLY!O30+AUG!O30+SEP!O30+OCT!O30+NOV!O30+DEC!O30+JAN!O30+FEB!O30+MAR!O30+APR!O30+MAY!O30+JNE!O30</f>
        <v>27624.119328000004</v>
      </c>
      <c r="P30" s="18"/>
      <c r="Q30" s="18">
        <f>JLY!Q30+AUG!Q30+SEP!Q30+OCT!Q30+NOV!Q30+DEC!Q30+JAN!Q30+FEB!Q30+MAR!Q30+APR!Q30+MAY!Q30+JNE!Q30</f>
        <v>29962.120672000005</v>
      </c>
      <c r="S30" s="16">
        <f t="shared" si="0"/>
        <v>118896.00000000001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23062.7</v>
      </c>
      <c r="G31" s="14">
        <v>0.5185</v>
      </c>
      <c r="I31" s="18">
        <f>JLY!I31+AUG!I31+SEP!I31+OCT!I31+NOV!I31+DEC!I31+JAN!I31+FEB!I31+MAR!I31+APR!I31+MAY!I31+JNE!I31</f>
        <v>11872.76195</v>
      </c>
      <c r="K31" s="18">
        <f>JLY!K31+AUG!K31+SEP!K31+OCT!K31+NOV!K31+DEC!K31+JAN!K31+FEB!K31+MAR!K31+APR!K31+MAY!K31+JNE!K31</f>
        <v>11189.938049999999</v>
      </c>
      <c r="M31" s="14">
        <v>0.2901</v>
      </c>
      <c r="O31" s="18">
        <f>JLY!O31+AUG!O31+SEP!O31+OCT!O31+NOV!O31+DEC!O31+JAN!O31+FEB!O31+MAR!O31+APR!O31+MAY!O31+JNE!O31</f>
        <v>3246.2010283050013</v>
      </c>
      <c r="P31" s="18"/>
      <c r="Q31" s="18">
        <f>JLY!Q31+AUG!Q31+SEP!Q31+OCT!Q31+NOV!Q31+DEC!Q31+JAN!Q31+FEB!Q31+MAR!Q31+APR!Q31+MAY!Q31+JNE!Q31</f>
        <v>7943.737021695</v>
      </c>
      <c r="S31" s="16">
        <f t="shared" si="0"/>
        <v>23062.7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288268.87</v>
      </c>
      <c r="G32" s="14">
        <v>0.5185</v>
      </c>
      <c r="I32" s="18">
        <f>JLY!I32+AUG!I32+SEP!I32+OCT!I32+NOV!I32+DEC!I32+JAN!I32+FEB!I32+MAR!I32+APR!I32+MAY!I32+JNE!I32</f>
        <v>148517.095335</v>
      </c>
      <c r="K32" s="18">
        <f>JLY!K32+AUG!K32+SEP!K32+OCT!K32+NOV!K32+DEC!K32+JAN!K32+FEB!K32+MAR!K32+APR!K32+MAY!K32+JNE!K32</f>
        <v>139751.77466500003</v>
      </c>
      <c r="M32" s="14">
        <v>0.3767</v>
      </c>
      <c r="O32" s="18">
        <f>JLY!O32+AUG!O32+SEP!O32+OCT!O32+NOV!O32+DEC!O32+JAN!O32+FEB!O32+MAR!O32+APR!O32+MAY!O32+JNE!O32</f>
        <v>52644.493516305505</v>
      </c>
      <c r="P32" s="18"/>
      <c r="Q32" s="18">
        <f>JLY!Q32+AUG!Q32+SEP!Q32+OCT!Q32+NOV!Q32+DEC!Q32+JAN!Q32+FEB!Q32+MAR!Q32+APR!Q32+MAY!Q32+JNE!Q32</f>
        <v>87107.2811486945</v>
      </c>
      <c r="S32" s="16">
        <f t="shared" si="0"/>
        <v>288268.87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141406</v>
      </c>
      <c r="G33" s="14">
        <v>0.5185</v>
      </c>
      <c r="I33" s="18">
        <f>JLY!I33+AUG!I33+SEP!I33+OCT!I33+NOV!I33+DEC!I33+JAN!I33+FEB!I33+MAR!I33+APR!I33+MAY!I33+JNE!I33</f>
        <v>72891.155</v>
      </c>
      <c r="K33" s="18">
        <f>JLY!K33+AUG!K33+SEP!K33+OCT!K33+NOV!K33+DEC!K33+JAN!K33+FEB!K33+MAR!K33+APR!K33+MAY!K33+JNE!K33</f>
        <v>68514.845</v>
      </c>
      <c r="M33" s="14">
        <v>0.304</v>
      </c>
      <c r="O33" s="18">
        <f>JLY!O33+AUG!O33+SEP!O33+OCT!O33+NOV!O33+DEC!O33+JAN!O33+FEB!O33+MAR!O33+APR!O33+MAY!O33+JNE!O33</f>
        <v>20828.51288</v>
      </c>
      <c r="P33" s="18"/>
      <c r="Q33" s="18">
        <f>JLY!Q33+AUG!Q33+SEP!Q33+OCT!Q33+NOV!Q33+DEC!Q33+JAN!Q33+FEB!Q33+MAR!Q33+APR!Q33+MAY!Q33+JNE!Q33</f>
        <v>47686.33212000001</v>
      </c>
      <c r="S33" s="16">
        <f t="shared" si="0"/>
        <v>141406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37719.12</v>
      </c>
      <c r="G34" s="14">
        <v>0.5185</v>
      </c>
      <c r="I34" s="18">
        <f>JLY!I34+AUG!I34+SEP!I34+OCT!I34+NOV!I34+DEC!I34+JAN!I34+FEB!I34+MAR!I34+APR!I34+MAY!I34+JNE!I34</f>
        <v>19441.986399999998</v>
      </c>
      <c r="K34" s="18">
        <f>JLY!K34+AUG!K34+SEP!K34+OCT!K34+NOV!K34+DEC!K34+JAN!K34+FEB!K34+MAR!K34+APR!K34+MAY!K34+JNE!K34</f>
        <v>18277.133599999997</v>
      </c>
      <c r="M34" s="14">
        <v>0.3041</v>
      </c>
      <c r="O34" s="18">
        <f>JLY!O34+AUG!O34+SEP!O34+OCT!O34+NOV!O34+DEC!O34+JAN!O34+FEB!O34+MAR!O34+APR!O34+MAY!O34+JNE!O34</f>
        <v>5559.557402529001</v>
      </c>
      <c r="P34" s="18"/>
      <c r="Q34" s="18">
        <f>JLY!Q34+AUG!Q34+SEP!Q34+OCT!Q34+NOV!Q34+DEC!Q34+JAN!Q34+FEB!Q34+MAR!Q34+APR!Q34+MAY!Q34+JNE!Q34</f>
        <v>12717.576197470999</v>
      </c>
      <c r="S34" s="16">
        <f t="shared" si="0"/>
        <v>37719.119999999995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223238.68</v>
      </c>
      <c r="G35" s="14">
        <v>0.5185</v>
      </c>
      <c r="I35" s="18">
        <f>JLY!I35+AUG!I35+SEP!I35+OCT!I35+NOV!I35+DEC!I35+JAN!I35+FEB!I35+MAR!I35+APR!I35+MAY!I35+JNE!I35</f>
        <v>115059.72117999998</v>
      </c>
      <c r="K35" s="18">
        <f>JLY!K35+AUG!K35+SEP!K35+OCT!K35+NOV!K35+DEC!K35+JAN!K35+FEB!K35+MAR!K35+APR!K35+MAY!K35+JNE!K35</f>
        <v>108178.95882</v>
      </c>
      <c r="M35" s="14">
        <v>0.3358</v>
      </c>
      <c r="O35" s="18">
        <f>JLY!O35+AUG!O35+SEP!O35+OCT!O35+NOV!O35+DEC!O35+JAN!O35+FEB!O35+MAR!O35+APR!O35+MAY!O35+JNE!O35</f>
        <v>36326.494371756</v>
      </c>
      <c r="P35" s="18"/>
      <c r="Q35" s="18">
        <f>JLY!Q35+AUG!Q35+SEP!Q35+OCT!Q35+NOV!Q35+DEC!Q35+JAN!Q35+FEB!Q35+MAR!Q35+APR!Q35+MAY!Q35+JNE!Q35</f>
        <v>71852.464448244</v>
      </c>
      <c r="S35" s="16">
        <f t="shared" si="0"/>
        <v>223238.68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139236.52000000002</v>
      </c>
      <c r="G36" s="14">
        <v>0.5185</v>
      </c>
      <c r="I36" s="18">
        <f>JLY!I36+AUG!I36+SEP!I36+OCT!I36+NOV!I36+DEC!I36+JAN!I36+FEB!I36+MAR!I36+APR!I36+MAY!I36+JNE!I36</f>
        <v>71824.04762</v>
      </c>
      <c r="K36" s="18">
        <f>JLY!K36+AUG!K36+SEP!K36+OCT!K36+NOV!K36+DEC!K36+JAN!K36+FEB!K36+MAR!K36+APR!K36+MAY!K36+JNE!K36</f>
        <v>67412.47238</v>
      </c>
      <c r="M36" s="14">
        <v>0.3853</v>
      </c>
      <c r="O36" s="18">
        <f>JLY!O36+AUG!O36+SEP!O36+OCT!O36+NOV!O36+DEC!O36+JAN!O36+FEB!O36+MAR!O36+APR!O36+MAY!O36+JNE!O36</f>
        <v>25974.025608014</v>
      </c>
      <c r="P36" s="18"/>
      <c r="Q36" s="18">
        <f>JLY!Q36+AUG!Q36+SEP!Q36+OCT!Q36+NOV!Q36+DEC!Q36+JAN!Q36+FEB!Q36+MAR!Q36+APR!Q36+MAY!Q36+JNE!Q36</f>
        <v>41438.446771986004</v>
      </c>
      <c r="S36" s="16">
        <f t="shared" si="0"/>
        <v>139236.52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2147006.08</v>
      </c>
      <c r="G37" s="14">
        <v>0.5185</v>
      </c>
      <c r="I37" s="18">
        <f>JLY!I37+AUG!I37+SEP!I37+OCT!I37+NOV!I37+DEC!I37+JAN!I37+FEB!I37+MAR!I37+APR!I37+MAY!I37+JNE!I37</f>
        <v>1106735.27776</v>
      </c>
      <c r="K37" s="18">
        <f>JLY!K37+AUG!K37+SEP!K37+OCT!K37+NOV!K37+DEC!K37+JAN!K37+FEB!K37+MAR!K37+APR!K37+MAY!K37+JNE!K37</f>
        <v>1040270.8022400001</v>
      </c>
      <c r="M37" s="14">
        <v>0.4611</v>
      </c>
      <c r="O37" s="18">
        <f>JLY!O37+AUG!O37+SEP!O37+OCT!O37+NOV!O37+DEC!O37+JAN!O37+FEB!O37+MAR!O37+APR!O37+MAY!O37+JNE!O37</f>
        <v>479668.8669128641</v>
      </c>
      <c r="P37" s="18"/>
      <c r="Q37" s="18">
        <f>JLY!Q37+AUG!Q37+SEP!Q37+OCT!Q37+NOV!Q37+DEC!Q37+JAN!Q37+FEB!Q37+MAR!Q37+APR!Q37+MAY!Q37+JNE!Q37</f>
        <v>560601.935327136</v>
      </c>
      <c r="S37" s="16">
        <f t="shared" si="0"/>
        <v>2147006.08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382931.1400000001</v>
      </c>
      <c r="G38" s="14">
        <v>0.5185</v>
      </c>
      <c r="I38" s="18">
        <f>JLY!I38+AUG!I38+SEP!I38+OCT!I38+NOV!I38+DEC!I38+JAN!I38+FEB!I38+MAR!I38+APR!I38+MAY!I38+JNE!I38</f>
        <v>197290.11064999996</v>
      </c>
      <c r="K38" s="18">
        <f>JLY!K38+AUG!K38+SEP!K38+OCT!K38+NOV!K38+DEC!K38+JAN!K38+FEB!K38+MAR!K38+APR!K38+MAY!K38+JNE!K38</f>
        <v>185641.02935000003</v>
      </c>
      <c r="M38" s="14">
        <v>0.4584</v>
      </c>
      <c r="O38" s="18">
        <f>JLY!O38+AUG!O38+SEP!O38+OCT!O38+NOV!O38+DEC!O38+JAN!O38+FEB!O38+MAR!O38+APR!O38+MAY!O38+JNE!O38</f>
        <v>85097.84785404001</v>
      </c>
      <c r="P38" s="18"/>
      <c r="Q38" s="18">
        <f>JLY!Q38+AUG!Q38+SEP!Q38+OCT!Q38+NOV!Q38+DEC!Q38+JAN!Q38+FEB!Q38+MAR!Q38+APR!Q38+MAY!Q38+JNE!Q38</f>
        <v>100543.18149596002</v>
      </c>
      <c r="S38" s="16">
        <f t="shared" si="0"/>
        <v>382931.14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14">
        <v>0.5185</v>
      </c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82699.72</v>
      </c>
      <c r="G40" s="14">
        <v>0.5185</v>
      </c>
      <c r="I40" s="18">
        <f>JLY!I40+AUG!I40+SEP!I40+OCT!I40+NOV!I40+DEC!I40+JAN!I40+FEB!I40+MAR!I40+APR!I40+MAY!I40+JNE!I40</f>
        <v>42589.134739999994</v>
      </c>
      <c r="K40" s="18">
        <f>JLY!K40+AUG!K40+SEP!K40+OCT!K40+NOV!K40+DEC!K40+JAN!K40+FEB!K40+MAR!K40+APR!K40+MAY!K40+JNE!K40</f>
        <v>40110.58526</v>
      </c>
      <c r="M40" s="14">
        <v>0.3811</v>
      </c>
      <c r="O40" s="18">
        <f>JLY!O40+AUG!O40+SEP!O40+OCT!O40+NOV!O40+DEC!O40+JAN!O40+FEB!O40+MAR!O40+APR!O40+MAY!O40+JNE!O40</f>
        <v>15286.144042586002</v>
      </c>
      <c r="P40" s="18"/>
      <c r="Q40" s="18">
        <f>JLY!Q40+AUG!Q40+SEP!Q40+OCT!Q40+NOV!Q40+DEC!Q40+JAN!Q40+FEB!Q40+MAR!Q40+APR!Q40+MAY!Q40+JNE!Q40</f>
        <v>24824.441217414</v>
      </c>
      <c r="S40" s="16">
        <f t="shared" si="0"/>
        <v>82699.72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931694.62</v>
      </c>
      <c r="G41" s="14">
        <v>0.5185</v>
      </c>
      <c r="I41" s="18">
        <f>JLY!I41+AUG!I41+SEP!I41+OCT!I41+NOV!I41+DEC!I41+JAN!I41+FEB!I41+MAR!I41+APR!I41+MAY!I41+JNE!I41</f>
        <v>479742.88667</v>
      </c>
      <c r="K41" s="18">
        <f>JLY!K41+AUG!K41+SEP!K41+OCT!K41+NOV!K41+DEC!K41+JAN!K41+FEB!K41+MAR!K41+APR!K41+MAY!K41+JNE!K41</f>
        <v>451951.7333300001</v>
      </c>
      <c r="M41" s="14">
        <v>0.283</v>
      </c>
      <c r="O41" s="18">
        <f>JLY!O41+AUG!O41+SEP!O41+OCT!O41+NOV!O41+DEC!O41+JAN!O41+FEB!O41+MAR!O41+APR!O41+MAY!O41+JNE!O41</f>
        <v>127902.34053239</v>
      </c>
      <c r="P41" s="18"/>
      <c r="Q41" s="18">
        <f>JLY!Q41+AUG!Q41+SEP!Q41+OCT!Q41+NOV!Q41+DEC!Q41+JAN!Q41+FEB!Q41+MAR!Q41+APR!Q41+MAY!Q41+JNE!Q41</f>
        <v>324049.3927976101</v>
      </c>
      <c r="S41" s="16">
        <f t="shared" si="0"/>
        <v>931694.6200000001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412544.73</v>
      </c>
      <c r="G42" s="14">
        <v>0.5185</v>
      </c>
      <c r="I42" s="18">
        <f>JLY!I42+AUG!I42+SEP!I42+OCT!I42+NOV!I42+DEC!I42+JAN!I42+FEB!I42+MAR!I42+APR!I42+MAY!I42+JNE!I42</f>
        <v>212630.72402499994</v>
      </c>
      <c r="K42" s="18">
        <f>JLY!K42+AUG!K42+SEP!K42+OCT!K42+NOV!K42+DEC!K42+JAN!K42+FEB!K42+MAR!K42+APR!K42+MAY!K42+JNE!K42</f>
        <v>199914.00597500004</v>
      </c>
      <c r="M42" s="14">
        <v>0.4348</v>
      </c>
      <c r="O42" s="18">
        <f>JLY!O42+AUG!O42+SEP!O42+OCT!O42+NOV!O42+DEC!O42+JAN!O42+FEB!O42+MAR!O42+APR!O42+MAY!O42+JNE!O42</f>
        <v>86922.60979793001</v>
      </c>
      <c r="P42" s="18"/>
      <c r="Q42" s="18">
        <f>JLY!Q42+AUG!Q42+SEP!Q42+OCT!Q42+NOV!Q42+DEC!Q42+JAN!Q42+FEB!Q42+MAR!Q42+APR!Q42+MAY!Q42+JNE!Q42</f>
        <v>112991.39617707001</v>
      </c>
      <c r="S42" s="16">
        <f t="shared" si="0"/>
        <v>412544.73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6183.83</v>
      </c>
      <c r="G43" s="14">
        <v>0.5185</v>
      </c>
      <c r="I43" s="18">
        <f>JLY!I43+AUG!I43+SEP!I43+OCT!I43+NOV!I43+DEC!I43+JAN!I43+FEB!I43+MAR!I43+APR!I43+MAY!I43+JNE!I43</f>
        <v>3181.5805349999996</v>
      </c>
      <c r="K43" s="18">
        <f>JLY!K43+AUG!K43+SEP!K43+OCT!K43+NOV!K43+DEC!K43+JAN!K43+FEB!K43+MAR!K43+APR!K43+MAY!K43+JNE!K43</f>
        <v>3002.2494650000003</v>
      </c>
      <c r="M43" s="14">
        <v>0.2898</v>
      </c>
      <c r="O43" s="18">
        <f>JLY!O43+AUG!O43+SEP!O43+OCT!O43+NOV!O43+DEC!O43+JAN!O43+FEB!O43+MAR!O43+APR!O43+MAY!O43+JNE!O43</f>
        <v>870.0518949570001</v>
      </c>
      <c r="P43" s="18"/>
      <c r="Q43" s="18">
        <f>JLY!Q43+AUG!Q43+SEP!Q43+OCT!Q43+NOV!Q43+DEC!Q43+JAN!Q43+FEB!Q43+MAR!Q43+APR!Q43+MAY!Q43+JNE!Q43</f>
        <v>2132.1975700430003</v>
      </c>
      <c r="S43" s="16">
        <f t="shared" si="0"/>
        <v>6183.83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227212.64</v>
      </c>
      <c r="G44" s="14">
        <v>0.5185</v>
      </c>
      <c r="I44" s="18">
        <f>JLY!I44+AUG!I44+SEP!I44+OCT!I44+NOV!I44+DEC!I44+JAN!I44+FEB!I44+MAR!I44+APR!I44+MAY!I44+JNE!I44</f>
        <v>117028.20971999998</v>
      </c>
      <c r="K44" s="18">
        <f>JLY!K44+AUG!K44+SEP!K44+OCT!K44+NOV!K44+DEC!K44+JAN!K44+FEB!K44+MAR!K44+APR!K44+MAY!K44+JNE!K44</f>
        <v>110184.43028000002</v>
      </c>
      <c r="M44" s="14">
        <v>0.3687</v>
      </c>
      <c r="O44" s="18">
        <f>JLY!O44+AUG!O44+SEP!O44+OCT!O44+NOV!O44+DEC!O44+JAN!O44+FEB!O44+MAR!O44+APR!O44+MAY!O44+JNE!O44</f>
        <v>40624.999444236004</v>
      </c>
      <c r="P44" s="18"/>
      <c r="Q44" s="18">
        <f>JLY!Q44+AUG!Q44+SEP!Q44+OCT!Q44+NOV!Q44+DEC!Q44+JAN!Q44+FEB!Q44+MAR!Q44+APR!Q44+MAY!Q44+JNE!Q44</f>
        <v>69559.43083576401</v>
      </c>
      <c r="S44" s="16">
        <f t="shared" si="0"/>
        <v>227212.63999999998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192363.97999999998</v>
      </c>
      <c r="G45" s="14">
        <v>0.5185</v>
      </c>
      <c r="I45" s="18">
        <f>JLY!I45+AUG!I45+SEP!I45+OCT!I45+NOV!I45+DEC!I45+JAN!I45+FEB!I45+MAR!I45+APR!I45+MAY!I45+JNE!I45</f>
        <v>99091.73047</v>
      </c>
      <c r="K45" s="18">
        <f>JLY!K45+AUG!K45+SEP!K45+OCT!K45+NOV!K45+DEC!K45+JAN!K45+FEB!K45+MAR!K45+APR!K45+MAY!K45+JNE!K45</f>
        <v>93272.24953</v>
      </c>
      <c r="M45" s="14">
        <v>0.4871</v>
      </c>
      <c r="O45" s="18">
        <f>JLY!O45+AUG!O45+SEP!O45+OCT!O45+NOV!O45+DEC!O45+JAN!O45+FEB!O45+MAR!O45+APR!O45+MAY!O45+JNE!O45</f>
        <v>45432.912746063004</v>
      </c>
      <c r="P45" s="18"/>
      <c r="Q45" s="18">
        <f>JLY!Q45+AUG!Q45+SEP!Q45+OCT!Q45+NOV!Q45+DEC!Q45+JAN!Q45+FEB!Q45+MAR!Q45+APR!Q45+MAY!Q45+JNE!Q45</f>
        <v>47839.336783937</v>
      </c>
      <c r="S45" s="16">
        <f t="shared" si="0"/>
        <v>192363.98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40576.81</v>
      </c>
      <c r="G46" s="14">
        <v>0.5185</v>
      </c>
      <c r="I46" s="18">
        <f>JLY!I46+AUG!I46+SEP!I46+OCT!I46+NOV!I46+DEC!I46+JAN!I46+FEB!I46+MAR!I46+APR!I46+MAY!I46+JNE!I46</f>
        <v>20921.407464999997</v>
      </c>
      <c r="K46" s="18">
        <f>JLY!K46+AUG!K46+SEP!K46+OCT!K46+NOV!K46+DEC!K46+JAN!K46+FEB!K46+MAR!K46+APR!K46+MAY!K46+JNE!K46</f>
        <v>19655.402535000005</v>
      </c>
      <c r="M46" s="14">
        <v>0.2109</v>
      </c>
      <c r="O46" s="18">
        <f>JLY!O46+AUG!O46+SEP!O46+OCT!O46+NOV!O46+DEC!O46+JAN!O46+FEB!O46+MAR!O46+APR!O46+MAY!O46+JNE!O46</f>
        <v>4145.324394631501</v>
      </c>
      <c r="P46" s="18"/>
      <c r="Q46" s="18">
        <f>JLY!Q46+AUG!Q46+SEP!Q46+OCT!Q46+NOV!Q46+DEC!Q46+JAN!Q46+FEB!Q46+MAR!Q46+APR!Q46+MAY!Q46+JNE!Q46</f>
        <v>15510.078140368501</v>
      </c>
      <c r="S46" s="16">
        <f t="shared" si="0"/>
        <v>40576.81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375471.26</v>
      </c>
      <c r="G47" s="14">
        <v>0.5185</v>
      </c>
      <c r="I47" s="18">
        <f>JLY!I47+AUG!I47+SEP!I47+OCT!I47+NOV!I47+DEC!I47+JAN!I47+FEB!I47+MAR!I47+APR!I47+MAY!I47+JNE!I47</f>
        <v>193479.51502999998</v>
      </c>
      <c r="K47" s="18">
        <f>JLY!K47+AUG!K47+SEP!K47+OCT!K47+NOV!K47+DEC!K47+JAN!K47+FEB!K47+MAR!K47+APR!K47+MAY!K47+JNE!K47</f>
        <v>181991.74497</v>
      </c>
      <c r="M47" s="14">
        <v>0.3471</v>
      </c>
      <c r="O47" s="18">
        <f>JLY!O47+AUG!O47+SEP!O47+OCT!O47+NOV!O47+DEC!O47+JAN!O47+FEB!O47+MAR!O47+APR!O47+MAY!O47+JNE!O47</f>
        <v>63169.33467908701</v>
      </c>
      <c r="P47" s="18"/>
      <c r="Q47" s="18">
        <f>JLY!Q47+AUG!Q47+SEP!Q47+OCT!Q47+NOV!Q47+DEC!Q47+JAN!Q47+FEB!Q47+MAR!Q47+APR!Q47+MAY!Q47+JNE!Q47</f>
        <v>118822.410290913</v>
      </c>
      <c r="S47" s="16">
        <f t="shared" si="0"/>
        <v>375471.26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99972.34</v>
      </c>
      <c r="G48" s="14">
        <v>0.5185</v>
      </c>
      <c r="I48" s="18">
        <f>JLY!I48+AUG!I48+SEP!I48+OCT!I48+NOV!I48+DEC!I48+JAN!I48+FEB!I48+MAR!I48+APR!I48+MAY!I48+JNE!I48</f>
        <v>51551.06709</v>
      </c>
      <c r="K48" s="18">
        <f>JLY!K48+AUG!K48+SEP!K48+OCT!K48+NOV!K48+DEC!K48+JAN!K48+FEB!K48+MAR!K48+APR!K48+MAY!K48+JNE!K48</f>
        <v>48421.27291</v>
      </c>
      <c r="M48" s="14">
        <v>0.2266</v>
      </c>
      <c r="O48" s="18">
        <f>JLY!O48+AUG!O48+SEP!O48+OCT!O48+NOV!O48+DEC!O48+JAN!O48+FEB!O48+MAR!O48+APR!O48+MAY!O48+JNE!O48</f>
        <v>10972.260441406002</v>
      </c>
      <c r="P48" s="18"/>
      <c r="Q48" s="18">
        <f>JLY!Q48+AUG!Q48+SEP!Q48+OCT!Q48+NOV!Q48+DEC!Q48+JAN!Q48+FEB!Q48+MAR!Q48+APR!Q48+MAY!Q48+JNE!Q48</f>
        <v>37449.01246859401</v>
      </c>
      <c r="S48" s="16">
        <f t="shared" si="0"/>
        <v>99972.34000000001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70900</v>
      </c>
      <c r="G49" s="14">
        <v>0.5185</v>
      </c>
      <c r="I49" s="18">
        <f>JLY!I49+AUG!I49+SEP!I49+OCT!I49+NOV!I49+DEC!I49+JAN!I49+FEB!I49+MAR!I49+APR!I49+MAY!I49+JNE!I49</f>
        <v>36696.13</v>
      </c>
      <c r="K49" s="18">
        <f>JLY!K49+AUG!K49+SEP!K49+OCT!K49+NOV!K49+DEC!K49+JAN!K49+FEB!K49+MAR!K49+APR!K49+MAY!K49+JNE!K49</f>
        <v>34203.87</v>
      </c>
      <c r="M49" s="14">
        <v>0.2335</v>
      </c>
      <c r="O49" s="18">
        <f>JLY!O49+AUG!O49+SEP!O49+OCT!O49+NOV!O49+DEC!O49+JAN!O49+FEB!O49+MAR!O49+APR!O49+MAY!O49+JNE!O49</f>
        <v>7986.603645000001</v>
      </c>
      <c r="P49" s="18"/>
      <c r="Q49" s="18">
        <f>JLY!Q49+AUG!Q49+SEP!Q49+OCT!Q49+NOV!Q49+DEC!Q49+JAN!Q49+FEB!Q49+MAR!Q49+APR!Q49+MAY!Q49+JNE!Q49</f>
        <v>26217.266355</v>
      </c>
      <c r="S49" s="16">
        <f t="shared" si="0"/>
        <v>70900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534989.07</v>
      </c>
      <c r="G50" s="14">
        <v>0.5185</v>
      </c>
      <c r="I50" s="18">
        <f>JLY!I50+AUG!I50+SEP!I50+OCT!I50+NOV!I50+DEC!I50+JAN!I50+FEB!I50+MAR!I50+APR!I50+MAY!I50+JNE!I50</f>
        <v>275551.961755</v>
      </c>
      <c r="K50" s="18">
        <f>JLY!K50+AUG!K50+SEP!K50+OCT!K50+NOV!K50+DEC!K50+JAN!K50+FEB!K50+MAR!K50+APR!K50+MAY!K50+JNE!K50</f>
        <v>259437.108245</v>
      </c>
      <c r="M50" s="14">
        <v>0.4444</v>
      </c>
      <c r="O50" s="18">
        <f>JLY!O50+AUG!O50+SEP!O50+OCT!O50+NOV!O50+DEC!O50+JAN!O50+FEB!O50+MAR!O50+APR!O50+MAY!O50+JNE!O50</f>
        <v>115293.850904078</v>
      </c>
      <c r="P50" s="18"/>
      <c r="Q50" s="18">
        <f>JLY!Q50+AUG!Q50+SEP!Q50+OCT!Q50+NOV!Q50+DEC!Q50+JAN!Q50+FEB!Q50+MAR!Q50+APR!Q50+MAY!Q50+JNE!Q50</f>
        <v>144143.25734092202</v>
      </c>
      <c r="S50" s="16">
        <f t="shared" si="0"/>
        <v>534989.0700000001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1132724.28</v>
      </c>
      <c r="G51" s="14">
        <v>0.5185</v>
      </c>
      <c r="I51" s="18">
        <f>JLY!I51+AUG!I51+SEP!I51+OCT!I51+NOV!I51+DEC!I51+JAN!I51+FEB!I51+MAR!I51+APR!I51+MAY!I51+JNE!I51</f>
        <v>583371.49026</v>
      </c>
      <c r="K51" s="18">
        <f>JLY!K51+AUG!K51+SEP!K51+OCT!K51+NOV!K51+DEC!K51+JAN!K51+FEB!K51+MAR!K51+APR!K51+MAY!K51+JNE!K51</f>
        <v>549352.7897400002</v>
      </c>
      <c r="M51" s="14">
        <v>0.3755</v>
      </c>
      <c r="O51" s="18">
        <f>JLY!O51+AUG!O51+SEP!O51+OCT!O51+NOV!O51+DEC!O51+JAN!O51+FEB!O51+MAR!O51+APR!O51+MAY!O51+JNE!O51</f>
        <v>206281.97254737004</v>
      </c>
      <c r="P51" s="18"/>
      <c r="Q51" s="18">
        <f>JLY!Q51+AUG!Q51+SEP!Q51+OCT!Q51+NOV!Q51+DEC!Q51+JAN!Q51+FEB!Q51+MAR!Q51+APR!Q51+MAY!Q51+JNE!Q51</f>
        <v>343070.81719263</v>
      </c>
      <c r="S51" s="16">
        <f t="shared" si="0"/>
        <v>1132724.28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508999.69</v>
      </c>
      <c r="G52" s="14">
        <v>0.5185</v>
      </c>
      <c r="I52" s="18">
        <f>JLY!I52+AUG!I52+SEP!I52+OCT!I52+NOV!I52+DEC!I52+JAN!I52+FEB!I52+MAR!I52+APR!I52+MAY!I52+JNE!I52</f>
        <v>262274.276905</v>
      </c>
      <c r="K52" s="18">
        <f>JLY!K52+AUG!K52+SEP!K52+OCT!K52+NOV!K52+DEC!K52+JAN!K52+FEB!K52+MAR!K52+APR!K52+MAY!K52+JNE!K52</f>
        <v>246725.413095</v>
      </c>
      <c r="M52" s="14">
        <v>0.2786</v>
      </c>
      <c r="O52" s="18">
        <f>JLY!O52+AUG!O52+SEP!O52+OCT!O52+NOV!O52+DEC!O52+JAN!O52+FEB!O52+MAR!O52+APR!O52+MAY!O52+JNE!O52</f>
        <v>68737.70008826701</v>
      </c>
      <c r="P52" s="18"/>
      <c r="Q52" s="18">
        <f>JLY!Q52+AUG!Q52+SEP!Q52+OCT!Q52+NOV!Q52+DEC!Q52+JAN!Q52+FEB!Q52+MAR!Q52+APR!Q52+MAY!Q52+JNE!Q52</f>
        <v>177987.71300673304</v>
      </c>
      <c r="S52" s="16">
        <f t="shared" si="0"/>
        <v>508999.69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14">
        <v>0.5185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158745.58000000002</v>
      </c>
      <c r="G54" s="14">
        <v>0.5185</v>
      </c>
      <c r="I54" s="18">
        <f>JLY!I54+AUG!I54+SEP!I54+OCT!I54+NOV!I54+DEC!I54+JAN!I54+FEB!I54+MAR!I54+APR!I54+MAY!I54+JNE!I54</f>
        <v>81729.34675</v>
      </c>
      <c r="K54" s="18">
        <f>JLY!K54+AUG!K54+SEP!K54+OCT!K54+NOV!K54+DEC!K54+JAN!K54+FEB!K54+MAR!K54+APR!K54+MAY!K54+JNE!K54</f>
        <v>77016.23325000002</v>
      </c>
      <c r="M54" s="14">
        <v>0.3613</v>
      </c>
      <c r="O54" s="18">
        <f>JLY!O54+AUG!O54+SEP!O54+OCT!O54+NOV!O54+DEC!O54+JAN!O54+FEB!O54+MAR!O54+APR!O54+MAY!O54+JNE!O54</f>
        <v>27825.965073225005</v>
      </c>
      <c r="P54" s="18"/>
      <c r="Q54" s="18">
        <f>JLY!Q54+AUG!Q54+SEP!Q54+OCT!Q54+NOV!Q54+DEC!Q54+JAN!Q54+FEB!Q54+MAR!Q54+APR!Q54+MAY!Q54+JNE!Q54</f>
        <v>49190.26817677501</v>
      </c>
      <c r="S54" s="16">
        <f t="shared" si="0"/>
        <v>158745.58000000002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5210.48</v>
      </c>
      <c r="G55" s="14">
        <v>0.5185</v>
      </c>
      <c r="I55" s="18">
        <f>JLY!I55+AUG!I55+SEP!I55+OCT!I55+NOV!I55+DEC!I55+JAN!I55+FEB!I55+MAR!I55+APR!I55+MAY!I55+JNE!I55</f>
        <v>2701.6338799999994</v>
      </c>
      <c r="K55" s="18">
        <f>JLY!K55+AUG!K55+SEP!K55+OCT!K55+NOV!K55+DEC!K55+JAN!K55+FEB!K55+MAR!K55+APR!K55+MAY!K55+JNE!K55</f>
        <v>2508.84612</v>
      </c>
      <c r="M55" s="14">
        <v>0.4483</v>
      </c>
      <c r="O55" s="18">
        <f>JLY!O55+AUG!O55+SEP!O55+OCT!O55+NOV!O55+DEC!O55+JAN!O55+FEB!O55+MAR!O55+APR!O55+MAY!O55+JNE!O55</f>
        <v>1124.715715596</v>
      </c>
      <c r="P55" s="18"/>
      <c r="Q55" s="18">
        <f>JLY!Q55+AUG!Q55+SEP!Q55+OCT!Q55+NOV!Q55+DEC!Q55+JAN!Q55+FEB!Q55+MAR!Q55+APR!Q55+MAY!Q55+JNE!Q55</f>
        <v>1384.130404404</v>
      </c>
      <c r="S55" s="16">
        <f t="shared" si="0"/>
        <v>5210.48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14">
        <v>0.5185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106311.88999999998</v>
      </c>
      <c r="G57" s="14">
        <v>0.5185</v>
      </c>
      <c r="I57" s="18">
        <f>JLY!I57+AUG!I57+SEP!I57+OCT!I57+NOV!I57+DEC!I57+JAN!I57+FEB!I57+MAR!I57+APR!I57+MAY!I57+JNE!I57</f>
        <v>54708.138165</v>
      </c>
      <c r="K57" s="18">
        <f>JLY!K57+AUG!K57+SEP!K57+OCT!K57+NOV!K57+DEC!K57+JAN!K57+FEB!K57+MAR!K57+APR!K57+MAY!K57+JNE!K57</f>
        <v>51603.751835</v>
      </c>
      <c r="M57" s="14">
        <v>0.3627</v>
      </c>
      <c r="O57" s="18">
        <f>JLY!O57+AUG!O57+SEP!O57+OCT!O57+NOV!O57+DEC!O57+JAN!O57+FEB!O57+MAR!O57+APR!O57+MAY!O57+JNE!O57</f>
        <v>18716.680790554503</v>
      </c>
      <c r="P57" s="18"/>
      <c r="Q57" s="18">
        <f>JLY!Q57+AUG!Q57+SEP!Q57+OCT!Q57+NOV!Q57+DEC!Q57+JAN!Q57+FEB!Q57+MAR!Q57+APR!Q57+MAY!Q57+JNE!Q57</f>
        <v>32887.0710444455</v>
      </c>
      <c r="S57" s="16">
        <f t="shared" si="0"/>
        <v>106311.89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4170</v>
      </c>
      <c r="G58" s="14">
        <v>0.5185</v>
      </c>
      <c r="I58" s="18">
        <f>JLY!I58+AUG!I58+SEP!I58+OCT!I58+NOV!I58+DEC!I58+JAN!I58+FEB!I58+MAR!I58+APR!I58+MAY!I58+JNE!I58</f>
        <v>2162.145</v>
      </c>
      <c r="K58" s="18">
        <f>JLY!K58+AUG!K58+SEP!K58+OCT!K58+NOV!K58+DEC!K58+JAN!K58+FEB!K58+MAR!K58+APR!K58+MAY!K58+JNE!K58</f>
        <v>2007.855</v>
      </c>
      <c r="M58" s="14">
        <v>0.3853</v>
      </c>
      <c r="O58" s="18">
        <f>JLY!O58+AUG!O58+SEP!O58+OCT!O58+NOV!O58+DEC!O58+JAN!O58+FEB!O58+MAR!O58+APR!O58+MAY!O58+JNE!O58</f>
        <v>773.6265314999999</v>
      </c>
      <c r="P58" s="18"/>
      <c r="Q58" s="18">
        <f>JLY!Q58+AUG!Q58+SEP!Q58+OCT!Q58+NOV!Q58+DEC!Q58+JAN!Q58+FEB!Q58+MAR!Q58+APR!Q58+MAY!Q58+JNE!Q58</f>
        <v>1234.2284685</v>
      </c>
      <c r="S58" s="16">
        <f t="shared" si="0"/>
        <v>4170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1740</v>
      </c>
      <c r="G59" s="14">
        <v>0.5185</v>
      </c>
      <c r="I59" s="18">
        <f>JLY!I59+AUG!I59+SEP!I59+OCT!I59+NOV!I59+DEC!I59+JAN!I59+FEB!I59+MAR!I59+APR!I59+MAY!I59+JNE!I59</f>
        <v>895.2299999999999</v>
      </c>
      <c r="K59" s="18">
        <f>JLY!K59+AUG!K59+SEP!K59+OCT!K59+NOV!K59+DEC!K59+JAN!K59+FEB!K59+MAR!K59+APR!K59+MAY!K59+JNE!K59</f>
        <v>844.7700000000001</v>
      </c>
      <c r="M59" s="14">
        <v>0.4391</v>
      </c>
      <c r="O59" s="18">
        <f>JLY!O59+AUG!O59+SEP!O59+OCT!O59+NOV!O59+DEC!O59+JAN!O59+FEB!O59+MAR!O59+APR!O59+MAY!O59+JNE!O59</f>
        <v>370.938507</v>
      </c>
      <c r="P59" s="18"/>
      <c r="Q59" s="18">
        <f>JLY!Q59+AUG!Q59+SEP!Q59+OCT!Q59+NOV!Q59+DEC!Q59+JAN!Q59+FEB!Q59+MAR!Q59+APR!Q59+MAY!Q59+JNE!Q59</f>
        <v>473.8314930000001</v>
      </c>
      <c r="S59" s="16">
        <f t="shared" si="0"/>
        <v>1740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376360.05</v>
      </c>
      <c r="G60" s="14">
        <v>0.5185</v>
      </c>
      <c r="I60" s="18">
        <f>JLY!I60+AUG!I60+SEP!I60+OCT!I60+NOV!I60+DEC!I60+JAN!I60+FEB!I60+MAR!I60+APR!I60+MAY!I60+JNE!I60</f>
        <v>193987.249245</v>
      </c>
      <c r="K60" s="18">
        <f>JLY!K60+AUG!K60+SEP!K60+OCT!K60+NOV!K60+DEC!K60+JAN!K60+FEB!K60+MAR!K60+APR!K60+MAY!K60+JNE!K60</f>
        <v>182372.800755</v>
      </c>
      <c r="M60" s="14">
        <v>0.2245</v>
      </c>
      <c r="O60" s="18">
        <f>JLY!O60+AUG!O60+SEP!O60+OCT!O60+NOV!O60+DEC!O60+JAN!O60+FEB!O60+MAR!O60+APR!O60+MAY!O60+JNE!O60</f>
        <v>40942.69376949751</v>
      </c>
      <c r="P60" s="18"/>
      <c r="Q60" s="18">
        <f>JLY!Q60+AUG!Q60+SEP!Q60+OCT!Q60+NOV!Q60+DEC!Q60+JAN!Q60+FEB!Q60+MAR!Q60+APR!Q60+MAY!Q60+JNE!Q60</f>
        <v>141430.1069855025</v>
      </c>
      <c r="S60" s="16">
        <f t="shared" si="0"/>
        <v>376360.05000000005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737096.76</v>
      </c>
      <c r="G61" s="14">
        <v>0.5185</v>
      </c>
      <c r="I61" s="18">
        <f>JLY!I61+AUG!I61+SEP!I61+OCT!I61+NOV!I61+DEC!I61+JAN!I61+FEB!I61+MAR!I61+APR!I61+MAY!I61+JNE!I61</f>
        <v>379633.73406</v>
      </c>
      <c r="K61" s="18">
        <f>JLY!K61+AUG!K61+SEP!K61+OCT!K61+NOV!K61+DEC!K61+JAN!K61+FEB!K61+MAR!K61+APR!K61+MAY!K61+JNE!K61</f>
        <v>357463.0259400001</v>
      </c>
      <c r="M61" s="17">
        <v>0.4764</v>
      </c>
      <c r="O61" s="18">
        <f>JLY!O61+AUG!O61+SEP!O61+OCT!O61+NOV!O61+DEC!O61+JAN!O61+FEB!O61+MAR!O61+APR!O61+MAY!O61+JNE!O61</f>
        <v>170295.38555781601</v>
      </c>
      <c r="P61" s="18"/>
      <c r="Q61" s="18">
        <f>JLY!Q61+AUG!Q61+SEP!Q61+OCT!Q61+NOV!Q61+DEC!Q61+JAN!Q61+FEB!Q61+MAR!Q61+APR!Q61+MAY!Q61+JNE!Q61</f>
        <v>187167.64038218406</v>
      </c>
      <c r="S61" s="16">
        <f t="shared" si="0"/>
        <v>737096.7600000001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374420.65</v>
      </c>
      <c r="G62" s="14">
        <v>0.5185</v>
      </c>
      <c r="I62" s="18">
        <f>JLY!I62+AUG!I62+SEP!I62+OCT!I62+NOV!I62+DEC!I62+JAN!I62+FEB!I62+MAR!I62+APR!I62+MAY!I62+JNE!I62</f>
        <v>192761.36298499999</v>
      </c>
      <c r="K62" s="18">
        <f>JLY!K62+AUG!K62+SEP!K62+OCT!K62+NOV!K62+DEC!K62+JAN!K62+FEB!K62+MAR!K62+APR!K62+MAY!K62+JNE!K62</f>
        <v>181659.287015</v>
      </c>
      <c r="M62" s="14">
        <v>0.4401</v>
      </c>
      <c r="O62" s="18">
        <f>JLY!O62+AUG!O62+SEP!O62+OCT!O62+NOV!O62+DEC!O62+JAN!O62+FEB!O62+MAR!O62+APR!O62+MAY!O62+JNE!O62</f>
        <v>79948.25221530152</v>
      </c>
      <c r="P62" s="18"/>
      <c r="Q62" s="18">
        <f>JLY!Q62+AUG!Q62+SEP!Q62+OCT!Q62+NOV!Q62+DEC!Q62+JAN!Q62+FEB!Q62+MAR!Q62+APR!Q62+MAY!Q62+JNE!Q62</f>
        <v>101711.03479969851</v>
      </c>
      <c r="S62" s="16">
        <f t="shared" si="0"/>
        <v>374420.65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11505</v>
      </c>
      <c r="G63" s="14">
        <v>0.5185</v>
      </c>
      <c r="I63" s="18">
        <f>JLY!I63+AUG!I63+SEP!I63+OCT!I63+NOV!I63+DEC!I63+JAN!I63+FEB!I63+MAR!I63+APR!I63+MAY!I63+JNE!I63</f>
        <v>5919.3225</v>
      </c>
      <c r="K63" s="18">
        <f>JLY!K63+AUG!K63+SEP!K63+OCT!K63+NOV!K63+DEC!K63+JAN!K63+FEB!K63+MAR!K63+APR!K63+MAY!K63+JNE!K63</f>
        <v>5585.6775</v>
      </c>
      <c r="M63" s="14">
        <v>0.1698</v>
      </c>
      <c r="O63" s="18">
        <f>JLY!O63+AUG!O63+SEP!O63+OCT!O63+NOV!O63+DEC!O63+JAN!O63+FEB!O63+MAR!O63+APR!O63+MAY!O63+JNE!O63</f>
        <v>948.4480395</v>
      </c>
      <c r="P63" s="18"/>
      <c r="Q63" s="18">
        <f>JLY!Q63+AUG!Q63+SEP!Q63+OCT!Q63+NOV!Q63+DEC!Q63+JAN!Q63+FEB!Q63+MAR!Q63+APR!Q63+MAY!Q63+JNE!Q63</f>
        <v>4637.2294605</v>
      </c>
      <c r="S63" s="16">
        <f t="shared" si="0"/>
        <v>11505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1865.58</v>
      </c>
      <c r="G64" s="14">
        <v>0.5185</v>
      </c>
      <c r="I64" s="18">
        <f>JLY!I64+AUG!I64+SEP!I64+OCT!I64+NOV!I64+DEC!I64+JAN!I64+FEB!I64+MAR!I64+APR!I64+MAY!I64+JNE!I64</f>
        <v>959.8409099999999</v>
      </c>
      <c r="K64" s="18">
        <f>JLY!K64+AUG!K64+SEP!K64+OCT!K64+NOV!K64+DEC!K64+JAN!K64+FEB!K64+MAR!K64+APR!K64+MAY!K64+JNE!K64</f>
        <v>905.73909</v>
      </c>
      <c r="M64" s="14">
        <v>0.3355</v>
      </c>
      <c r="O64" s="18">
        <f>JLY!O64+AUG!O64+SEP!O64+OCT!O64+NOV!O64+DEC!O64+JAN!O64+FEB!O64+MAR!O64+APR!O64+MAY!O64+JNE!O64</f>
        <v>303.87546469500006</v>
      </c>
      <c r="P64" s="18"/>
      <c r="Q64" s="18">
        <f>JLY!Q64+AUG!Q64+SEP!Q64+OCT!Q64+NOV!Q64+DEC!Q64+JAN!Q64+FEB!Q64+MAR!Q64+APR!Q64+MAY!Q64+JNE!Q64</f>
        <v>601.863625305</v>
      </c>
      <c r="S64" s="16">
        <f t="shared" si="0"/>
        <v>1865.58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2708.1000000000004</v>
      </c>
      <c r="G65" s="14">
        <v>0.5185</v>
      </c>
      <c r="I65" s="18">
        <f>JLY!I65+AUG!I65+SEP!I65+OCT!I65+NOV!I65+DEC!I65+JAN!I65+FEB!I65+MAR!I65+APR!I65+MAY!I65+JNE!I65</f>
        <v>1393.31745</v>
      </c>
      <c r="K65" s="18">
        <f>JLY!K65+AUG!K65+SEP!K65+OCT!K65+NOV!K65+DEC!K65+JAN!K65+FEB!K65+MAR!K65+APR!K65+MAY!K65+JNE!K65</f>
        <v>1314.7825500000001</v>
      </c>
      <c r="M65" s="14">
        <v>0.4271</v>
      </c>
      <c r="O65" s="18">
        <f>JLY!O65+AUG!O65+SEP!O65+OCT!O65+NOV!O65+DEC!O65+JAN!O65+FEB!O65+MAR!O65+APR!O65+MAY!O65+JNE!O65</f>
        <v>561.543627105</v>
      </c>
      <c r="P65" s="18"/>
      <c r="Q65" s="18">
        <f>JLY!Q65+AUG!Q65+SEP!Q65+OCT!Q65+NOV!Q65+DEC!Q65+JAN!Q65+FEB!Q65+MAR!Q65+APR!Q65+MAY!Q65+JNE!Q65</f>
        <v>753.2389228950001</v>
      </c>
      <c r="S65" s="16">
        <f t="shared" si="0"/>
        <v>2708.1000000000004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425192.66000000003</v>
      </c>
      <c r="G66" s="14">
        <v>0.5185</v>
      </c>
      <c r="I66" s="18">
        <f>JLY!I66+AUG!I66+SEP!I66+OCT!I66+NOV!I66+DEC!I66+JAN!I66+FEB!I66+MAR!I66+APR!I66+MAY!I66+JNE!I66</f>
        <v>219294.48221000002</v>
      </c>
      <c r="K66" s="18">
        <f>JLY!K66+AUG!K66+SEP!K66+OCT!K66+NOV!K66+DEC!K66+JAN!K66+FEB!K66+MAR!K66+APR!K66+MAY!K66+JNE!K66</f>
        <v>205898.17779000005</v>
      </c>
      <c r="M66" s="14">
        <v>0.2286</v>
      </c>
      <c r="O66" s="18">
        <f>JLY!O66+AUG!O66+SEP!O66+OCT!O66+NOV!O66+DEC!O66+JAN!O66+FEB!O66+MAR!O66+APR!O66+MAY!O66+JNE!O66</f>
        <v>47068.323442794004</v>
      </c>
      <c r="P66" s="18"/>
      <c r="Q66" s="18">
        <f>JLY!Q66+AUG!Q66+SEP!Q66+OCT!Q66+NOV!Q66+DEC!Q66+JAN!Q66+FEB!Q66+MAR!Q66+APR!Q66+MAY!Q66+JNE!Q66</f>
        <v>158829.854347206</v>
      </c>
      <c r="S66" s="16">
        <f t="shared" si="0"/>
        <v>425192.66000000003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150362.71</v>
      </c>
      <c r="G67" s="14">
        <v>0.5185</v>
      </c>
      <c r="I67" s="18">
        <f>JLY!I67+AUG!I67+SEP!I67+OCT!I67+NOV!I67+DEC!I67+JAN!I67+FEB!I67+MAR!I67+APR!I67+MAY!I67+JNE!I67</f>
        <v>77531.776575</v>
      </c>
      <c r="K67" s="18">
        <f>JLY!K67+AUG!K67+SEP!K67+OCT!K67+NOV!K67+DEC!K67+JAN!K67+FEB!K67+MAR!K67+APR!K67+MAY!K67+JNE!K67</f>
        <v>72830.93342500001</v>
      </c>
      <c r="M67" s="14">
        <v>0.4333</v>
      </c>
      <c r="O67" s="18">
        <f>JLY!O67+AUG!O67+SEP!O67+OCT!O67+NOV!O67+DEC!O67+JAN!O67+FEB!O67+MAR!O67+APR!O67+MAY!O67+JNE!O67</f>
        <v>31557.6434530525</v>
      </c>
      <c r="P67" s="18"/>
      <c r="Q67" s="18">
        <f>JLY!Q67+AUG!Q67+SEP!Q67+OCT!Q67+NOV!Q67+DEC!Q67+JAN!Q67+FEB!Q67+MAR!Q67+APR!Q67+MAY!Q67+JNE!Q67</f>
        <v>41273.289971947495</v>
      </c>
      <c r="S67" s="16">
        <f t="shared" si="0"/>
        <v>150362.71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94922.34</v>
      </c>
      <c r="G68" s="14">
        <v>0.5185</v>
      </c>
      <c r="I68" s="18">
        <f>JLY!I68+AUG!I68+SEP!I68+OCT!I68+NOV!I68+DEC!I68+JAN!I68+FEB!I68+MAR!I68+APR!I68+MAY!I68+JNE!I68</f>
        <v>48909.59400999999</v>
      </c>
      <c r="K68" s="18">
        <f>JLY!K68+AUG!K68+SEP!K68+OCT!K68+NOV!K68+DEC!K68+JAN!K68+FEB!K68+MAR!K68+APR!K68+MAY!K68+JNE!K68</f>
        <v>46012.74599</v>
      </c>
      <c r="M68" s="14">
        <v>0.2834</v>
      </c>
      <c r="O68" s="18">
        <f>JLY!O68+AUG!O68+SEP!O68+OCT!O68+NOV!O68+DEC!O68+JAN!O68+FEB!O68+MAR!O68+APR!O68+MAY!O68+JNE!O68</f>
        <v>13040.012213566</v>
      </c>
      <c r="P68" s="18"/>
      <c r="Q68" s="18">
        <f>JLY!Q68+AUG!Q68+SEP!Q68+OCT!Q68+NOV!Q68+DEC!Q68+JAN!Q68+FEB!Q68+MAR!Q68+APR!Q68+MAY!Q68+JNE!Q68</f>
        <v>32972.733776434005</v>
      </c>
      <c r="S68" s="16">
        <f t="shared" si="0"/>
        <v>94922.34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33060.16</v>
      </c>
      <c r="G69" s="14">
        <v>0.5185</v>
      </c>
      <c r="I69" s="18">
        <f>JLY!I69+AUG!I69+SEP!I69+OCT!I69+NOV!I69+DEC!I69+JAN!I69+FEB!I69+MAR!I69+APR!I69+MAY!I69+JNE!I69</f>
        <v>17009.452319999997</v>
      </c>
      <c r="K69" s="18">
        <f>JLY!K69+AUG!K69+SEP!K69+OCT!K69+NOV!K69+DEC!K69+JAN!K69+FEB!K69+MAR!K69+APR!K69+MAY!K69+JNE!K69</f>
        <v>16050.707680000001</v>
      </c>
      <c r="M69" s="14">
        <v>0.3132</v>
      </c>
      <c r="O69" s="18">
        <f>JLY!O69+AUG!O69+SEP!O69+OCT!O69+NOV!O69+DEC!O69+JAN!O69+FEB!O69+MAR!O69+APR!O69+MAY!O69+JNE!O69</f>
        <v>5027.081645376</v>
      </c>
      <c r="P69" s="18"/>
      <c r="Q69" s="18">
        <f>JLY!Q69+AUG!Q69+SEP!Q69+OCT!Q69+NOV!Q69+DEC!Q69+JAN!Q69+FEB!Q69+MAR!Q69+APR!Q69+MAY!Q69+JNE!Q69</f>
        <v>11023.626034624001</v>
      </c>
      <c r="S69" s="16">
        <f t="shared" si="0"/>
        <v>33060.159999999996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1200</v>
      </c>
      <c r="G70" s="14">
        <v>0.5185</v>
      </c>
      <c r="I70" s="18">
        <f>JLY!I70+AUG!I70+SEP!I70+OCT!I70+NOV!I70+DEC!I70+JAN!I70+FEB!I70+MAR!I70+APR!I70+MAY!I70+JNE!I70</f>
        <v>622.1999999999999</v>
      </c>
      <c r="K70" s="18">
        <f>JLY!K70+AUG!K70+SEP!K70+OCT!K70+NOV!K70+DEC!K70+JAN!K70+FEB!K70+MAR!K70+APR!K70+MAY!K70+JNE!K70</f>
        <v>577.8000000000001</v>
      </c>
      <c r="M70" s="14">
        <v>0.4329</v>
      </c>
      <c r="O70" s="18">
        <f>JLY!O70+AUG!O70+SEP!O70+OCT!O70+NOV!O70+DEC!O70+JAN!O70+FEB!O70+MAR!O70+APR!O70+MAY!O70+JNE!O70</f>
        <v>250.12962000000005</v>
      </c>
      <c r="P70" s="18"/>
      <c r="Q70" s="18">
        <f>JLY!Q70+AUG!Q70+SEP!Q70+OCT!Q70+NOV!Q70+DEC!Q70+JAN!Q70+FEB!Q70+MAR!Q70+APR!Q70+MAY!Q70+JNE!Q70</f>
        <v>327.67038</v>
      </c>
      <c r="S70" s="16">
        <f t="shared" si="0"/>
        <v>1200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490494.56</v>
      </c>
      <c r="G71" s="14">
        <v>0.5185</v>
      </c>
      <c r="I71" s="18">
        <f>JLY!I71+AUG!I71+SEP!I71+OCT!I71+NOV!I71+DEC!I71+JAN!I71+FEB!I71+MAR!I71+APR!I71+MAY!I71+JNE!I71</f>
        <v>252681.28335999997</v>
      </c>
      <c r="K71" s="18">
        <f>JLY!K71+AUG!K71+SEP!K71+OCT!K71+NOV!K71+DEC!K71+JAN!K71+FEB!K71+MAR!K71+APR!K71+MAY!K71+JNE!K71</f>
        <v>237813.27664</v>
      </c>
      <c r="M71" s="14">
        <v>0.1971</v>
      </c>
      <c r="O71" s="18">
        <f>JLY!O71+AUG!O71+SEP!O71+OCT!O71+NOV!O71+DEC!O71+JAN!O71+FEB!O71+MAR!O71+APR!O71+MAY!O71+JNE!O71</f>
        <v>46872.996825744005</v>
      </c>
      <c r="P71" s="18"/>
      <c r="Q71" s="18">
        <f>JLY!Q71+AUG!Q71+SEP!Q71+OCT!Q71+NOV!Q71+DEC!Q71+JAN!Q71+FEB!Q71+MAR!Q71+APR!Q71+MAY!Q71+JNE!Q71</f>
        <v>190940.27981425606</v>
      </c>
      <c r="S71" s="16">
        <f t="shared" si="0"/>
        <v>490494.56000000006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91185.44</v>
      </c>
      <c r="G72" s="14">
        <v>0.5185</v>
      </c>
      <c r="I72" s="18">
        <f>JLY!I72+AUG!I72+SEP!I72+OCT!I72+NOV!I72+DEC!I72+JAN!I72+FEB!I72+MAR!I72+APR!I72+MAY!I72+JNE!I72</f>
        <v>46975.577119999994</v>
      </c>
      <c r="K72" s="18">
        <f>JLY!K72+AUG!K72+SEP!K72+OCT!K72+NOV!K72+DEC!K72+JAN!K72+FEB!K72+MAR!K72+APR!K72+MAY!K72+JNE!K72</f>
        <v>44209.86288000001</v>
      </c>
      <c r="M72" s="14">
        <v>0.3304</v>
      </c>
      <c r="O72" s="18">
        <f>JLY!O72+AUG!O72+SEP!O72+OCT!O72+NOV!O72+DEC!O72+JAN!O72+FEB!O72+MAR!O72+APR!O72+MAY!O72+JNE!O72</f>
        <v>14606.938695552002</v>
      </c>
      <c r="P72" s="18"/>
      <c r="Q72" s="18">
        <f>JLY!Q72+AUG!Q72+SEP!Q72+OCT!Q72+NOV!Q72+DEC!Q72+JAN!Q72+FEB!Q72+MAR!Q72+APR!Q72+MAY!Q72+JNE!Q72</f>
        <v>29602.924184448002</v>
      </c>
      <c r="S72" s="16">
        <f t="shared" si="0"/>
        <v>91185.44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14">
        <v>0.5185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191835.75999999998</v>
      </c>
      <c r="G74" s="14">
        <v>0.5185</v>
      </c>
      <c r="I74" s="18">
        <f>JLY!I74+AUG!I74+SEP!I74+OCT!I74+NOV!I74+DEC!I74+JAN!I74+FEB!I74+MAR!I74+APR!I74+MAY!I74+JNE!I74</f>
        <v>98733.85931999999</v>
      </c>
      <c r="K74" s="18">
        <f>JLY!K74+AUG!K74+SEP!K74+OCT!K74+NOV!K74+DEC!K74+JAN!K74+FEB!K74+MAR!K74+APR!K74+MAY!K74+JNE!K74</f>
        <v>93101.90068000002</v>
      </c>
      <c r="M74" s="14">
        <v>0.4083</v>
      </c>
      <c r="O74" s="18">
        <f>JLY!O74+AUG!O74+SEP!O74+OCT!O74+NOV!O74+DEC!O74+JAN!O74+FEB!O74+MAR!O74+APR!O74+MAY!O74+JNE!O74</f>
        <v>38013.506047644005</v>
      </c>
      <c r="P74" s="18"/>
      <c r="Q74" s="18">
        <f>JLY!Q74+AUG!Q74+SEP!Q74+OCT!Q74+NOV!Q74+DEC!Q74+JAN!Q74+FEB!Q74+MAR!Q74+APR!Q74+MAY!Q74+JNE!Q74</f>
        <v>55088.39463235601</v>
      </c>
      <c r="S74" s="16">
        <f aca="true" t="shared" si="1" ref="S74:S135">I74+O74+Q74</f>
        <v>191835.76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135818.63</v>
      </c>
      <c r="G75" s="14">
        <v>0.5185</v>
      </c>
      <c r="I75" s="18">
        <f>JLY!I75+AUG!I75+SEP!I75+OCT!I75+NOV!I75+DEC!I75+JAN!I75+FEB!I75+MAR!I75+APR!I75+MAY!I75+JNE!I75</f>
        <v>70157.411455</v>
      </c>
      <c r="K75" s="18">
        <f>JLY!K75+AUG!K75+SEP!K75+OCT!K75+NOV!K75+DEC!K75+JAN!K75+FEB!K75+MAR!K75+APR!K75+MAY!K75+JNE!K75</f>
        <v>65661.21854500001</v>
      </c>
      <c r="M75" s="14">
        <v>0.2865</v>
      </c>
      <c r="O75" s="18">
        <f>JLY!O75+AUG!O75+SEP!O75+OCT!O75+NOV!O75+DEC!O75+JAN!O75+FEB!O75+MAR!O75+APR!O75+MAY!O75+JNE!O75</f>
        <v>18811.9391131425</v>
      </c>
      <c r="P75" s="18"/>
      <c r="Q75" s="18">
        <f>JLY!Q75+AUG!Q75+SEP!Q75+OCT!Q75+NOV!Q75+DEC!Q75+JAN!Q75+FEB!Q75+MAR!Q75+APR!Q75+MAY!Q75+JNE!Q75</f>
        <v>46849.27943185752</v>
      </c>
      <c r="S75" s="16">
        <f t="shared" si="1"/>
        <v>135818.63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2762.1400000000003</v>
      </c>
      <c r="G76" s="14">
        <v>0.5185</v>
      </c>
      <c r="I76" s="18">
        <f>JLY!I76+AUG!I76+SEP!I76+OCT!I76+NOV!I76+DEC!I76+JAN!I76+FEB!I76+MAR!I76+APR!I76+MAY!I76+JNE!I76</f>
        <v>1432.16959</v>
      </c>
      <c r="K76" s="18">
        <f>JLY!K76+AUG!K76+SEP!K76+OCT!K76+NOV!K76+DEC!K76+JAN!K76+FEB!K76+MAR!K76+APR!K76+MAY!K76+JNE!K76</f>
        <v>1329.9704100000001</v>
      </c>
      <c r="M76" s="14">
        <v>0.2539</v>
      </c>
      <c r="O76" s="18">
        <f>JLY!O76+AUG!O76+SEP!O76+OCT!O76+NOV!O76+DEC!O76+JAN!O76+FEB!O76+MAR!O76+APR!O76+MAY!O76+JNE!O76</f>
        <v>337.6794870990001</v>
      </c>
      <c r="P76" s="18"/>
      <c r="Q76" s="18">
        <f>JLY!Q76+AUG!Q76+SEP!Q76+OCT!Q76+NOV!Q76+DEC!Q76+JAN!Q76+FEB!Q76+MAR!Q76+APR!Q76+MAY!Q76+JNE!Q76</f>
        <v>992.2909229010002</v>
      </c>
      <c r="S76" s="16">
        <f t="shared" si="1"/>
        <v>2762.1400000000003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215154</v>
      </c>
      <c r="G77" s="14">
        <v>0.5185</v>
      </c>
      <c r="I77" s="18">
        <f>JLY!I77+AUG!I77+SEP!I77+OCT!I77+NOV!I77+DEC!I77+JAN!I77+FEB!I77+MAR!I77+APR!I77+MAY!I77+JNE!I77</f>
        <v>110769.92099999999</v>
      </c>
      <c r="K77" s="18">
        <f>JLY!K77+AUG!K77+SEP!K77+OCT!K77+NOV!K77+DEC!K77+JAN!K77+FEB!K77+MAR!K77+APR!K77+MAY!K77+JNE!K77</f>
        <v>104384.07900000001</v>
      </c>
      <c r="M77" s="14">
        <v>0.2355</v>
      </c>
      <c r="O77" s="18">
        <f>JLY!O77+AUG!O77+SEP!O77+OCT!O77+NOV!O77+DEC!O77+JAN!O77+FEB!O77+MAR!O77+APR!O77+MAY!O77+JNE!O77</f>
        <v>24582.4506045</v>
      </c>
      <c r="P77" s="18"/>
      <c r="Q77" s="18">
        <f>JLY!Q77+AUG!Q77+SEP!Q77+OCT!Q77+NOV!Q77+DEC!Q77+JAN!Q77+FEB!Q77+MAR!Q77+APR!Q77+MAY!Q77+JNE!Q77</f>
        <v>79801.62839550001</v>
      </c>
      <c r="S77" s="16">
        <f t="shared" si="1"/>
        <v>215154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151720.7</v>
      </c>
      <c r="G78" s="14">
        <v>0.5185</v>
      </c>
      <c r="I78" s="18">
        <f>JLY!I78+AUG!I78+SEP!I78+OCT!I78+NOV!I78+DEC!I78+JAN!I78+FEB!I78+MAR!I78+APR!I78+MAY!I78+JNE!I78</f>
        <v>78166.94675</v>
      </c>
      <c r="K78" s="18">
        <f>JLY!K78+AUG!K78+SEP!K78+OCT!K78+NOV!K78+DEC!K78+JAN!K78+FEB!K78+MAR!K78+APR!K78+MAY!K78+JNE!K78</f>
        <v>73553.75325000001</v>
      </c>
      <c r="M78" s="14">
        <v>0.4342</v>
      </c>
      <c r="O78" s="18">
        <f>JLY!O78+AUG!O78+SEP!O78+OCT!O78+NOV!O78+DEC!O78+JAN!O78+FEB!O78+MAR!O78+APR!O78+MAY!O78+JNE!O78</f>
        <v>31937.039661149996</v>
      </c>
      <c r="P78" s="18"/>
      <c r="Q78" s="18">
        <f>JLY!Q78+AUG!Q78+SEP!Q78+OCT!Q78+NOV!Q78+DEC!Q78+JAN!Q78+FEB!Q78+MAR!Q78+APR!Q78+MAY!Q78+JNE!Q78</f>
        <v>41616.713588850005</v>
      </c>
      <c r="S78" s="16">
        <f t="shared" si="1"/>
        <v>151720.7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153047.28</v>
      </c>
      <c r="G79" s="14">
        <v>0.5185</v>
      </c>
      <c r="I79" s="18">
        <f>JLY!I79+AUG!I79+SEP!I79+OCT!I79+NOV!I79+DEC!I79+JAN!I79+FEB!I79+MAR!I79+APR!I79+MAY!I79+JNE!I79</f>
        <v>78951.34124</v>
      </c>
      <c r="K79" s="18">
        <f>JLY!K79+AUG!K79+SEP!K79+OCT!K79+NOV!K79+DEC!K79+JAN!K79+FEB!K79+MAR!K79+APR!K79+MAY!K79+JNE!K79</f>
        <v>74095.93876000002</v>
      </c>
      <c r="M79" s="14">
        <v>0.2232</v>
      </c>
      <c r="O79" s="18">
        <f>JLY!O79+AUG!O79+SEP!O79+OCT!O79+NOV!O79+DEC!O79+JAN!O79+FEB!O79+MAR!O79+APR!O79+MAY!O79+JNE!O79</f>
        <v>16538.213531232002</v>
      </c>
      <c r="P79" s="18"/>
      <c r="Q79" s="18">
        <f>JLY!Q79+AUG!Q79+SEP!Q79+OCT!Q79+NOV!Q79+DEC!Q79+JAN!Q79+FEB!Q79+MAR!Q79+APR!Q79+MAY!Q79+JNE!Q79</f>
        <v>57557.725228768</v>
      </c>
      <c r="S79" s="16">
        <f t="shared" si="1"/>
        <v>153047.28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-2189.1800000000003</v>
      </c>
      <c r="G80" s="14">
        <v>0.5185</v>
      </c>
      <c r="I80" s="18">
        <f>JLY!I80+AUG!I80+SEP!I80+OCT!I80+NOV!I80+DEC!I80+JAN!I80+FEB!I80+MAR!I80+APR!I80+MAY!I80+JNE!I80</f>
        <v>-1135.0898300000003</v>
      </c>
      <c r="K80" s="18">
        <f>JLY!K80+AUG!K80+SEP!K80+OCT!K80+NOV!K80+DEC!K80+JAN!K80+FEB!K80+MAR!K80+APR!K80+MAY!K80+JNE!K80</f>
        <v>-1054.09017</v>
      </c>
      <c r="M80" s="14">
        <v>0.3716</v>
      </c>
      <c r="O80" s="18">
        <f>JLY!O80+AUG!O80+SEP!O80+OCT!O80+NOV!O80+DEC!O80+JAN!O80+FEB!O80+MAR!O80+APR!O80+MAY!O80+JNE!O80</f>
        <v>-391.69990717199994</v>
      </c>
      <c r="P80" s="18"/>
      <c r="Q80" s="18">
        <f>JLY!Q80+AUG!Q80+SEP!Q80+OCT!Q80+NOV!Q80+DEC!Q80+JAN!Q80+FEB!Q80+MAR!Q80+APR!Q80+MAY!Q80+JNE!Q80</f>
        <v>-662.3902628279998</v>
      </c>
      <c r="S80" s="16">
        <f t="shared" si="1"/>
        <v>-2189.1800000000003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1146504.67</v>
      </c>
      <c r="G81" s="14">
        <v>0.5185</v>
      </c>
      <c r="I81" s="18">
        <f>JLY!I81+AUG!I81+SEP!I81+OCT!I81+NOV!I81+DEC!I81+JAN!I81+FEB!I81+MAR!I81+APR!I81+MAY!I81+JNE!I81</f>
        <v>590958.593355</v>
      </c>
      <c r="K81" s="18">
        <f>JLY!K81+AUG!K81+SEP!K81+OCT!K81+NOV!K81+DEC!K81+JAN!K81+FEB!K81+MAR!K81+APR!K81+MAY!K81+JNE!K81</f>
        <v>555546.0766449999</v>
      </c>
      <c r="M81" s="14">
        <v>0.3414</v>
      </c>
      <c r="O81" s="18">
        <f>JLY!O81+AUG!O81+SEP!O81+OCT!O81+NOV!O81+DEC!O81+JAN!O81+FEB!O81+MAR!O81+APR!O81+MAY!O81+JNE!O81</f>
        <v>189663.430566603</v>
      </c>
      <c r="P81" s="18"/>
      <c r="Q81" s="18">
        <f>JLY!Q81+AUG!Q81+SEP!Q81+OCT!Q81+NOV!Q81+DEC!Q81+JAN!Q81+FEB!Q81+MAR!Q81+APR!Q81+MAY!Q81+JNE!Q81</f>
        <v>365882.64607839705</v>
      </c>
      <c r="S81" s="16">
        <f t="shared" si="1"/>
        <v>1146504.67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271874.65</v>
      </c>
      <c r="G82" s="14">
        <v>0.5185</v>
      </c>
      <c r="I82" s="18">
        <f>JLY!I82+AUG!I82+SEP!I82+OCT!I82+NOV!I82+DEC!I82+JAN!I82+FEB!I82+MAR!I82+APR!I82+MAY!I82+JNE!I82</f>
        <v>140110.311225</v>
      </c>
      <c r="K82" s="18">
        <f>JLY!K82+AUG!K82+SEP!K82+OCT!K82+NOV!K82+DEC!K82+JAN!K82+FEB!K82+MAR!K82+APR!K82+MAY!K82+JNE!K82</f>
        <v>131764.338775</v>
      </c>
      <c r="M82" s="14">
        <v>0.2923</v>
      </c>
      <c r="O82" s="18">
        <f>JLY!O82+AUG!O82+SEP!O82+OCT!O82+NOV!O82+DEC!O82+JAN!O82+FEB!O82+MAR!O82+APR!O82+MAY!O82+JNE!O82</f>
        <v>38514.716223932504</v>
      </c>
      <c r="P82" s="18"/>
      <c r="Q82" s="18">
        <f>JLY!Q82+AUG!Q82+SEP!Q82+OCT!Q82+NOV!Q82+DEC!Q82+JAN!Q82+FEB!Q82+MAR!Q82+APR!Q82+MAY!Q82+JNE!Q82</f>
        <v>93249.62255106751</v>
      </c>
      <c r="S82" s="16">
        <f t="shared" si="1"/>
        <v>271874.65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10384.96</v>
      </c>
      <c r="G83" s="14">
        <v>0.5185</v>
      </c>
      <c r="I83" s="18">
        <f>JLY!I83+AUG!I83+SEP!I83+OCT!I83+NOV!I83+DEC!I83+JAN!I83+FEB!I83+MAR!I83+APR!I83+MAY!I83+JNE!I83</f>
        <v>5350.32388</v>
      </c>
      <c r="K83" s="18">
        <f>JLY!K83+AUG!K83+SEP!K83+OCT!K83+NOV!K83+DEC!K83+JAN!K83+FEB!K83+MAR!K83+APR!K83+MAY!K83+JNE!K83</f>
        <v>5034.63612</v>
      </c>
      <c r="M83" s="14">
        <v>0.4199</v>
      </c>
      <c r="O83" s="18">
        <f>JLY!O83+AUG!O83+SEP!O83+OCT!O83+NOV!O83+DEC!O83+JAN!O83+FEB!O83+MAR!O83+APR!O83+MAY!O83+JNE!O83</f>
        <v>2114.0437067880002</v>
      </c>
      <c r="P83" s="18"/>
      <c r="Q83" s="18">
        <f>JLY!Q83+AUG!Q83+SEP!Q83+OCT!Q83+NOV!Q83+DEC!Q83+JAN!Q83+FEB!Q83+MAR!Q83+APR!Q83+MAY!Q83+JNE!Q83</f>
        <v>2920.5924132120003</v>
      </c>
      <c r="S83" s="16">
        <f t="shared" si="1"/>
        <v>10384.960000000001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126129.31999999999</v>
      </c>
      <c r="G84" s="14">
        <v>0.5185</v>
      </c>
      <c r="I84" s="18">
        <f>JLY!I84+AUG!I84+SEP!I84+OCT!I84+NOV!I84+DEC!I84+JAN!I84+FEB!I84+MAR!I84+APR!I84+MAY!I84+JNE!I84</f>
        <v>64961.828499999996</v>
      </c>
      <c r="K84" s="18">
        <f>JLY!K84+AUG!K84+SEP!K84+OCT!K84+NOV!K84+DEC!K84+JAN!K84+FEB!K84+MAR!K84+APR!K84+MAY!K84+JNE!K84</f>
        <v>61167.49150000001</v>
      </c>
      <c r="M84" s="14">
        <v>0.3227</v>
      </c>
      <c r="O84" s="18">
        <f>JLY!O84+AUG!O84+SEP!O84+OCT!O84+NOV!O84+DEC!O84+JAN!O84+FEB!O84+MAR!O84+APR!O84+MAY!O84+JNE!O84</f>
        <v>19738.74950705</v>
      </c>
      <c r="P84" s="18"/>
      <c r="Q84" s="18">
        <f>JLY!Q84+AUG!Q84+SEP!Q84+OCT!Q84+NOV!Q84+DEC!Q84+JAN!Q84+FEB!Q84+MAR!Q84+APR!Q84+MAY!Q84+JNE!Q84</f>
        <v>41428.74199295001</v>
      </c>
      <c r="S84" s="16">
        <f t="shared" si="1"/>
        <v>126129.32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387234.69999999995</v>
      </c>
      <c r="G85" s="14">
        <v>0.5185</v>
      </c>
      <c r="I85" s="18">
        <f>JLY!I85+AUG!I85+SEP!I85+OCT!I85+NOV!I85+DEC!I85+JAN!I85+FEB!I85+MAR!I85+APR!I85+MAY!I85+JNE!I85</f>
        <v>199622.73786999995</v>
      </c>
      <c r="K85" s="18">
        <f>JLY!K85+AUG!K85+SEP!K85+OCT!K85+NOV!K85+DEC!K85+JAN!K85+FEB!K85+MAR!K85+APR!K85+MAY!K85+JNE!K85</f>
        <v>187611.96213000006</v>
      </c>
      <c r="M85" s="14">
        <v>0.4397</v>
      </c>
      <c r="O85" s="18">
        <f>JLY!O85+AUG!O85+SEP!O85+OCT!O85+NOV!O85+DEC!O85+JAN!O85+FEB!O85+MAR!O85+APR!O85+MAY!O85+JNE!O85</f>
        <v>82492.97974856102</v>
      </c>
      <c r="P85" s="18"/>
      <c r="Q85" s="18">
        <f>JLY!Q85+AUG!Q85+SEP!Q85+OCT!Q85+NOV!Q85+DEC!Q85+JAN!Q85+FEB!Q85+MAR!Q85+APR!Q85+MAY!Q85+JNE!Q85</f>
        <v>105118.98238143901</v>
      </c>
      <c r="S85" s="16">
        <f t="shared" si="1"/>
        <v>387234.7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187000.51</v>
      </c>
      <c r="G86" s="14">
        <v>0.5185</v>
      </c>
      <c r="I86" s="18">
        <f>JLY!I86+AUG!I86+SEP!I86+OCT!I86+NOV!I86+DEC!I86+JAN!I86+FEB!I86+MAR!I86+APR!I86+MAY!I86+JNE!I86</f>
        <v>96341.54175499998</v>
      </c>
      <c r="K86" s="18">
        <f>JLY!K86+AUG!K86+SEP!K86+OCT!K86+NOV!K86+DEC!K86+JAN!K86+FEB!K86+MAR!K86+APR!K86+MAY!K86+JNE!K86</f>
        <v>90658.96824500003</v>
      </c>
      <c r="M86" s="14">
        <v>0.2336</v>
      </c>
      <c r="O86" s="18">
        <f>JLY!O86+AUG!O86+SEP!O86+OCT!O86+NOV!O86+DEC!O86+JAN!O86+FEB!O86+MAR!O86+APR!O86+MAY!O86+JNE!O86</f>
        <v>21177.934982032002</v>
      </c>
      <c r="P86" s="18"/>
      <c r="Q86" s="18">
        <f>JLY!Q86+AUG!Q86+SEP!Q86+OCT!Q86+NOV!Q86+DEC!Q86+JAN!Q86+FEB!Q86+MAR!Q86+APR!Q86+MAY!Q86+JNE!Q86</f>
        <v>69481.033262968</v>
      </c>
      <c r="S86" s="16">
        <f t="shared" si="1"/>
        <v>187000.51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360407.05000000005</v>
      </c>
      <c r="G87" s="14">
        <v>0.5185</v>
      </c>
      <c r="I87" s="18">
        <f>JLY!I87+AUG!I87+SEP!I87+OCT!I87+NOV!I87+DEC!I87+JAN!I87+FEB!I87+MAR!I87+APR!I87+MAY!I87+JNE!I87</f>
        <v>185666.990225</v>
      </c>
      <c r="K87" s="18">
        <f>JLY!K87+AUG!K87+SEP!K87+OCT!K87+NOV!K87+DEC!K87+JAN!K87+FEB!K87+MAR!K87+APR!K87+MAY!K87+JNE!K87</f>
        <v>174740.059775</v>
      </c>
      <c r="M87" s="14">
        <v>0.3445</v>
      </c>
      <c r="O87" s="18">
        <f>JLY!O87+AUG!O87+SEP!O87+OCT!O87+NOV!O87+DEC!O87+JAN!O87+FEB!O87+MAR!O87+APR!O87+MAY!O87+JNE!O87</f>
        <v>60197.9505924875</v>
      </c>
      <c r="P87" s="18"/>
      <c r="Q87" s="18">
        <f>JLY!Q87+AUG!Q87+SEP!Q87+OCT!Q87+NOV!Q87+DEC!Q87+JAN!Q87+FEB!Q87+MAR!Q87+APR!Q87+MAY!Q87+JNE!Q87</f>
        <v>114542.1091825125</v>
      </c>
      <c r="S87" s="16">
        <f t="shared" si="1"/>
        <v>360407.05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143829.79</v>
      </c>
      <c r="G88" s="14">
        <v>0.5185</v>
      </c>
      <c r="I88" s="18">
        <f>JLY!I88+AUG!I88+SEP!I88+OCT!I88+NOV!I88+DEC!I88+JAN!I88+FEB!I88+MAR!I88+APR!I88+MAY!I88+JNE!I88</f>
        <v>74119.41475499999</v>
      </c>
      <c r="K88" s="18">
        <f>JLY!K88+AUG!K88+SEP!K88+OCT!K88+NOV!K88+DEC!K88+JAN!K88+FEB!K88+MAR!K88+APR!K88+MAY!K88+JNE!K88</f>
        <v>69710.375245</v>
      </c>
      <c r="M88" s="14">
        <v>0.1894</v>
      </c>
      <c r="O88" s="18">
        <f>JLY!O88+AUG!O88+SEP!O88+OCT!O88+NOV!O88+DEC!O88+JAN!O88+FEB!O88+MAR!O88+APR!O88+MAY!O88+JNE!O88</f>
        <v>13203.145071403002</v>
      </c>
      <c r="P88" s="18"/>
      <c r="Q88" s="18">
        <f>JLY!Q88+AUG!Q88+SEP!Q88+OCT!Q88+NOV!Q88+DEC!Q88+JAN!Q88+FEB!Q88+MAR!Q88+APR!Q88+MAY!Q88+JNE!Q88</f>
        <v>56507.230173596996</v>
      </c>
      <c r="S88" s="16">
        <f t="shared" si="1"/>
        <v>143829.78999999998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114878.01999999999</v>
      </c>
      <c r="G89" s="14">
        <v>0.5185</v>
      </c>
      <c r="I89" s="18">
        <f>JLY!I89+AUG!I89+SEP!I89+OCT!I89+NOV!I89+DEC!I89+JAN!I89+FEB!I89+MAR!I89+APR!I89+MAY!I89+JNE!I89</f>
        <v>59194.84264999999</v>
      </c>
      <c r="K89" s="18">
        <f>JLY!K89+AUG!K89+SEP!K89+OCT!K89+NOV!K89+DEC!K89+JAN!K89+FEB!K89+MAR!K89+APR!K89+MAY!K89+JNE!K89</f>
        <v>55683.17735</v>
      </c>
      <c r="M89" s="14">
        <v>0.3154</v>
      </c>
      <c r="O89" s="18">
        <f>JLY!O89+AUG!O89+SEP!O89+OCT!O89+NOV!O89+DEC!O89+JAN!O89+FEB!O89+MAR!O89+APR!O89+MAY!O89+JNE!O89</f>
        <v>17562.47413619</v>
      </c>
      <c r="P89" s="18"/>
      <c r="Q89" s="18">
        <f>JLY!Q89+AUG!Q89+SEP!Q89+OCT!Q89+NOV!Q89+DEC!Q89+JAN!Q89+FEB!Q89+MAR!Q89+APR!Q89+MAY!Q89+JNE!Q89</f>
        <v>38120.70321381</v>
      </c>
      <c r="S89" s="16">
        <f t="shared" si="1"/>
        <v>114878.01999999999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393014.72000000003</v>
      </c>
      <c r="G90" s="14">
        <v>0.5185</v>
      </c>
      <c r="I90" s="18">
        <f>JLY!I90+AUG!I90+SEP!I90+OCT!I90+NOV!I90+DEC!I90+JAN!I90+FEB!I90+MAR!I90+APR!I90+MAY!I90+JNE!I90</f>
        <v>202453.73183999996</v>
      </c>
      <c r="K90" s="18">
        <f>JLY!K90+AUG!K90+SEP!K90+OCT!K90+NOV!K90+DEC!K90+JAN!K90+FEB!K90+MAR!K90+APR!K90+MAY!K90+JNE!K90</f>
        <v>190560.98816000004</v>
      </c>
      <c r="M90" s="14">
        <v>0.3517</v>
      </c>
      <c r="O90" s="18">
        <f>JLY!O90+AUG!O90+SEP!O90+OCT!O90+NOV!O90+DEC!O90+JAN!O90+FEB!O90+MAR!O90+APR!O90+MAY!O90+JNE!O90</f>
        <v>67020.299535872</v>
      </c>
      <c r="P90" s="18"/>
      <c r="Q90" s="18">
        <f>JLY!Q90+AUG!Q90+SEP!Q90+OCT!Q90+NOV!Q90+DEC!Q90+JAN!Q90+FEB!Q90+MAR!Q90+APR!Q90+MAY!Q90+JNE!Q90</f>
        <v>123540.68862412802</v>
      </c>
      <c r="S90" s="16">
        <f t="shared" si="1"/>
        <v>393014.72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257199.41999999995</v>
      </c>
      <c r="G91" s="14">
        <v>0.5185</v>
      </c>
      <c r="I91" s="18">
        <f>JLY!I91+AUG!I91+SEP!I91+OCT!I91+NOV!I91+DEC!I91+JAN!I91+FEB!I91+MAR!I91+APR!I91+MAY!I91+JNE!I91</f>
        <v>132559.57499</v>
      </c>
      <c r="K91" s="18">
        <f>JLY!K91+AUG!K91+SEP!K91+OCT!K91+NOV!K91+DEC!K91+JAN!K91+FEB!K91+MAR!K91+APR!K91+MAY!K91+JNE!K91</f>
        <v>124639.84501</v>
      </c>
      <c r="M91" s="14">
        <v>0.2337</v>
      </c>
      <c r="O91" s="18">
        <f>JLY!O91+AUG!O91+SEP!O91+OCT!O91+NOV!O91+DEC!O91+JAN!O91+FEB!O91+MAR!O91+APR!O91+MAY!O91+JNE!O91</f>
        <v>29128.331778837004</v>
      </c>
      <c r="P91" s="18"/>
      <c r="Q91" s="18">
        <f>JLY!Q91+AUG!Q91+SEP!Q91+OCT!Q91+NOV!Q91+DEC!Q91+JAN!Q91+FEB!Q91+MAR!Q91+APR!Q91+MAY!Q91+JNE!Q91</f>
        <v>95511.513231163</v>
      </c>
      <c r="S91" s="16">
        <f t="shared" si="1"/>
        <v>257199.42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29815.66</v>
      </c>
      <c r="G92" s="14">
        <v>0.5185</v>
      </c>
      <c r="I92" s="18">
        <f>JLY!I92+AUG!I92+SEP!I92+OCT!I92+NOV!I92+DEC!I92+JAN!I92+FEB!I92+MAR!I92+APR!I92+MAY!I92+JNE!I92</f>
        <v>15446.626349999999</v>
      </c>
      <c r="K92" s="18">
        <f>JLY!K92+AUG!K92+SEP!K92+OCT!K92+NOV!K92+DEC!K92+JAN!K92+FEB!K92+MAR!K92+APR!K92+MAY!K92+JNE!K92</f>
        <v>14369.033650000001</v>
      </c>
      <c r="M92" s="14">
        <v>0.323</v>
      </c>
      <c r="O92" s="18">
        <f>JLY!O92+AUG!O92+SEP!O92+OCT!O92+NOV!O92+DEC!O92+JAN!O92+FEB!O92+MAR!O92+APR!O92+MAY!O92+JNE!O92</f>
        <v>4641.19786895</v>
      </c>
      <c r="P92" s="18"/>
      <c r="Q92" s="18">
        <f>JLY!Q92+AUG!Q92+SEP!Q92+OCT!Q92+NOV!Q92+DEC!Q92+JAN!Q92+FEB!Q92+MAR!Q92+APR!Q92+MAY!Q92+JNE!Q92</f>
        <v>9727.83578105</v>
      </c>
      <c r="S92" s="16">
        <f t="shared" si="1"/>
        <v>29815.659999999996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581338.63</v>
      </c>
      <c r="G93" s="14">
        <v>0.5185</v>
      </c>
      <c r="I93" s="18">
        <f>JLY!I93+AUG!I93+SEP!I93+OCT!I93+NOV!I93+DEC!I93+JAN!I93+FEB!I93+MAR!I93+APR!I93+MAY!I93+JNE!I93</f>
        <v>299576.87645499996</v>
      </c>
      <c r="K93" s="18">
        <f>JLY!K93+AUG!K93+SEP!K93+OCT!K93+NOV!K93+DEC!K93+JAN!K93+FEB!K93+MAR!K93+APR!K93+MAY!K93+JNE!K93</f>
        <v>281761.753545</v>
      </c>
      <c r="M93" s="14">
        <v>0.4588</v>
      </c>
      <c r="O93" s="18">
        <f>JLY!O93+AUG!O93+SEP!O93+OCT!O93+NOV!O93+DEC!O93+JAN!O93+FEB!O93+MAR!O93+APR!O93+MAY!O93+JNE!O93</f>
        <v>129272.292526446</v>
      </c>
      <c r="P93" s="18"/>
      <c r="Q93" s="18">
        <f>JLY!Q93+AUG!Q93+SEP!Q93+OCT!Q93+NOV!Q93+DEC!Q93+JAN!Q93+FEB!Q93+MAR!Q93+APR!Q93+MAY!Q93+JNE!Q93</f>
        <v>152489.46101855402</v>
      </c>
      <c r="S93" s="16">
        <f t="shared" si="1"/>
        <v>581338.63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1164433.42</v>
      </c>
      <c r="G94" s="14">
        <v>0.5185</v>
      </c>
      <c r="I94" s="18">
        <f>JLY!I94+AUG!I94+SEP!I94+OCT!I94+NOV!I94+DEC!I94+JAN!I94+FEB!I94+MAR!I94+APR!I94+MAY!I94+JNE!I94</f>
        <v>599976.95211</v>
      </c>
      <c r="K94" s="18">
        <f>JLY!K94+AUG!K94+SEP!K94+OCT!K94+NOV!K94+DEC!K94+JAN!K94+FEB!K94+MAR!K94+APR!K94+MAY!K94+JNE!K94</f>
        <v>564456.4678900001</v>
      </c>
      <c r="M94" s="14">
        <v>0.4439</v>
      </c>
      <c r="O94" s="18">
        <f>JLY!O94+AUG!O94+SEP!O94+OCT!O94+NOV!O94+DEC!O94+JAN!O94+FEB!O94+MAR!O94+APR!O94+MAY!O94+JNE!O94</f>
        <v>250562.22609637104</v>
      </c>
      <c r="P94" s="18"/>
      <c r="Q94" s="18">
        <f>JLY!Q94+AUG!Q94+SEP!Q94+OCT!Q94+NOV!Q94+DEC!Q94+JAN!Q94+FEB!Q94+MAR!Q94+APR!Q94+MAY!Q94+JNE!Q94</f>
        <v>313894.241793629</v>
      </c>
      <c r="S94" s="16">
        <f t="shared" si="1"/>
        <v>1164433.42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55063.93</v>
      </c>
      <c r="G95" s="14">
        <v>0.5185</v>
      </c>
      <c r="I95" s="18">
        <f>JLY!I95+AUG!I95+SEP!I95+OCT!I95+NOV!I95+DEC!I95+JAN!I95+FEB!I95+MAR!I95+APR!I95+MAY!I95+JNE!I95</f>
        <v>28453.319704999998</v>
      </c>
      <c r="K95" s="18">
        <f>JLY!K95+AUG!K95+SEP!K95+OCT!K95+NOV!K95+DEC!K95+JAN!K95+FEB!K95+MAR!K95+APR!K95+MAY!K95+JNE!K95</f>
        <v>26610.610295000006</v>
      </c>
      <c r="M95" s="14">
        <v>0.3979</v>
      </c>
      <c r="O95" s="18">
        <f>JLY!O95+AUG!O95+SEP!O95+OCT!O95+NOV!O95+DEC!O95+JAN!O95+FEB!O95+MAR!O95+APR!O95+MAY!O95+JNE!O95</f>
        <v>10588.361836380498</v>
      </c>
      <c r="P95" s="18"/>
      <c r="Q95" s="18">
        <f>JLY!Q95+AUG!Q95+SEP!Q95+OCT!Q95+NOV!Q95+DEC!Q95+JAN!Q95+FEB!Q95+MAR!Q95+APR!Q95+MAY!Q95+JNE!Q95</f>
        <v>16022.248458619502</v>
      </c>
      <c r="S95" s="16">
        <f t="shared" si="1"/>
        <v>55063.92999999999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14">
        <v>0.5185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576575.6000000001</v>
      </c>
      <c r="G97" s="14">
        <v>0.5185</v>
      </c>
      <c r="I97" s="18">
        <f>JLY!I97+AUG!I97+SEP!I97+OCT!I97+NOV!I97+DEC!I97+JAN!I97+FEB!I97+MAR!I97+APR!I97+MAY!I97+JNE!I97</f>
        <v>297038.59119999997</v>
      </c>
      <c r="K97" s="18">
        <f>JLY!K97+AUG!K97+SEP!K97+OCT!K97+NOV!K97+DEC!K97+JAN!K97+FEB!K97+MAR!K97+APR!K97+MAY!K97+JNE!K97</f>
        <v>279537.00880000007</v>
      </c>
      <c r="M97" s="14">
        <v>0.2455</v>
      </c>
      <c r="O97" s="18">
        <f>JLY!O97+AUG!O97+SEP!O97+OCT!O97+NOV!O97+DEC!O97+JAN!O97+FEB!O97+MAR!O97+APR!O97+MAY!O97+JNE!O97</f>
        <v>68626.3356604</v>
      </c>
      <c r="P97" s="18"/>
      <c r="Q97" s="18">
        <f>JLY!Q97+AUG!Q97+SEP!Q97+OCT!Q97+NOV!Q97+DEC!Q97+JAN!Q97+FEB!Q97+MAR!Q97+APR!Q97+MAY!Q97+JNE!Q97</f>
        <v>210910.67313960003</v>
      </c>
      <c r="S97" s="16">
        <f t="shared" si="1"/>
        <v>576575.6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104636.68000000001</v>
      </c>
      <c r="G98" s="14">
        <v>0.5185</v>
      </c>
      <c r="I98" s="18">
        <f>JLY!I98+AUG!I98+SEP!I98+OCT!I98+NOV!I98+DEC!I98+JAN!I98+FEB!I98+MAR!I98+APR!I98+MAY!I98+JNE!I98</f>
        <v>53981.88785999999</v>
      </c>
      <c r="K98" s="18">
        <f>JLY!K98+AUG!K98+SEP!K98+OCT!K98+NOV!K98+DEC!K98+JAN!K98+FEB!K98+MAR!K98+APR!K98+MAY!K98+JNE!K98</f>
        <v>50654.792140000005</v>
      </c>
      <c r="M98" s="14">
        <v>0.3853</v>
      </c>
      <c r="O98" s="18">
        <f>JLY!O98+AUG!O98+SEP!O98+OCT!O98+NOV!O98+DEC!O98+JAN!O98+FEB!O98+MAR!O98+APR!O98+MAY!O98+JNE!O98</f>
        <v>19517.291411542003</v>
      </c>
      <c r="P98" s="18"/>
      <c r="Q98" s="18">
        <f>JLY!Q98+AUG!Q98+SEP!Q98+OCT!Q98+NOV!Q98+DEC!Q98+JAN!Q98+FEB!Q98+MAR!Q98+APR!Q98+MAY!Q98+JNE!Q98</f>
        <v>31137.50072845801</v>
      </c>
      <c r="S98" s="16">
        <f t="shared" si="1"/>
        <v>104636.68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200253.96000000002</v>
      </c>
      <c r="G99" s="14">
        <v>0.5185</v>
      </c>
      <c r="I99" s="18">
        <f>JLY!I99+AUG!I99+SEP!I99+OCT!I99+NOV!I99+DEC!I99+JAN!I99+FEB!I99+MAR!I99+APR!I99+MAY!I99+JNE!I99</f>
        <v>103187.49841999997</v>
      </c>
      <c r="K99" s="18">
        <f>JLY!K99+AUG!K99+SEP!K99+OCT!K99+NOV!K99+DEC!K99+JAN!K99+FEB!K99+MAR!K99+APR!K99+MAY!K99+JNE!K99</f>
        <v>97066.46158</v>
      </c>
      <c r="M99" s="14">
        <v>0.276</v>
      </c>
      <c r="O99" s="18">
        <f>JLY!O99+AUG!O99+SEP!O99+OCT!O99+NOV!O99+DEC!O99+JAN!O99+FEB!O99+MAR!O99+APR!O99+MAY!O99+JNE!O99</f>
        <v>26790.343396080003</v>
      </c>
      <c r="P99" s="18"/>
      <c r="Q99" s="18">
        <f>JLY!Q99+AUG!Q99+SEP!Q99+OCT!Q99+NOV!Q99+DEC!Q99+JAN!Q99+FEB!Q99+MAR!Q99+APR!Q99+MAY!Q99+JNE!Q99</f>
        <v>70276.11818392</v>
      </c>
      <c r="S99" s="16">
        <f t="shared" si="1"/>
        <v>200253.95999999996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100959.29999999999</v>
      </c>
      <c r="G100" s="14">
        <v>0.5185</v>
      </c>
      <c r="I100" s="18">
        <f>JLY!I100+AUG!I100+SEP!I100+OCT!I100+NOV!I100+DEC!I100+JAN!I100+FEB!I100+MAR!I100+APR!I100+MAY!I100+JNE!I100</f>
        <v>51982.36657</v>
      </c>
      <c r="K100" s="18">
        <f>JLY!K100+AUG!K100+SEP!K100+OCT!K100+NOV!K100+DEC!K100+JAN!K100+FEB!K100+MAR!K100+APR!K100+MAY!K100+JNE!K100</f>
        <v>48976.933430000005</v>
      </c>
      <c r="M100" s="14">
        <v>0.3025</v>
      </c>
      <c r="O100" s="18">
        <f>JLY!O100+AUG!O100+SEP!O100+OCT!O100+NOV!O100+DEC!O100+JAN!O100+FEB!O100+MAR!O100+APR!O100+MAY!O100+JNE!O100</f>
        <v>14815.522362575002</v>
      </c>
      <c r="P100" s="18"/>
      <c r="Q100" s="18">
        <f>JLY!Q100+AUG!Q100+SEP!Q100+OCT!Q100+NOV!Q100+DEC!Q100+JAN!Q100+FEB!Q100+MAR!Q100+APR!Q100+MAY!Q100+JNE!Q100</f>
        <v>34161.411067425004</v>
      </c>
      <c r="S100" s="16">
        <f t="shared" si="1"/>
        <v>100959.30000000002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77063.96999999999</v>
      </c>
      <c r="G101" s="14">
        <v>0.5185</v>
      </c>
      <c r="I101" s="18">
        <f>JLY!I101+AUG!I101+SEP!I101+OCT!I101+NOV!I101+DEC!I101+JAN!I101+FEB!I101+MAR!I101+APR!I101+MAY!I101+JNE!I101</f>
        <v>39704.032244999995</v>
      </c>
      <c r="K101" s="18">
        <f>JLY!K101+AUG!K101+SEP!K101+OCT!K101+NOV!K101+DEC!K101+JAN!K101+FEB!K101+MAR!K101+APR!K101+MAY!K101+JNE!K101</f>
        <v>37359.937755</v>
      </c>
      <c r="M101" s="14">
        <v>0.2755</v>
      </c>
      <c r="O101" s="18">
        <f>JLY!O101+AUG!O101+SEP!O101+OCT!O101+NOV!O101+DEC!O101+JAN!O101+FEB!O101+MAR!O101+APR!O101+MAY!O101+JNE!O101</f>
        <v>10292.6628515025</v>
      </c>
      <c r="P101" s="18"/>
      <c r="Q101" s="18">
        <f>JLY!Q101+AUG!Q101+SEP!Q101+OCT!Q101+NOV!Q101+DEC!Q101+JAN!Q101+FEB!Q101+MAR!Q101+APR!Q101+MAY!Q101+JNE!Q101</f>
        <v>27067.2749034975</v>
      </c>
      <c r="S101" s="16">
        <f t="shared" si="1"/>
        <v>77063.97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39588.7</v>
      </c>
      <c r="G102" s="14">
        <v>0.5185</v>
      </c>
      <c r="I102" s="18">
        <f>JLY!I102+AUG!I102+SEP!I102+OCT!I102+NOV!I102+DEC!I102+JAN!I102+FEB!I102+MAR!I102+APR!I102+MAY!I102+JNE!I102</f>
        <v>20404.74255</v>
      </c>
      <c r="K102" s="18">
        <f>JLY!K102+AUG!K102+SEP!K102+OCT!K102+NOV!K102+DEC!K102+JAN!K102+FEB!K102+MAR!K102+APR!K102+MAY!K102+JNE!K102</f>
        <v>19183.95745</v>
      </c>
      <c r="M102" s="14">
        <v>0.2708</v>
      </c>
      <c r="O102" s="18">
        <f>JLY!O102+AUG!O102+SEP!O102+OCT!O102+NOV!O102+DEC!O102+JAN!O102+FEB!O102+MAR!O102+APR!O102+MAY!O102+JNE!O102</f>
        <v>5195.01567746</v>
      </c>
      <c r="P102" s="18"/>
      <c r="Q102" s="18">
        <f>JLY!Q102+AUG!Q102+SEP!Q102+OCT!Q102+NOV!Q102+DEC!Q102+JAN!Q102+FEB!Q102+MAR!Q102+APR!Q102+MAY!Q102+JNE!Q102</f>
        <v>13988.94177254</v>
      </c>
      <c r="S102" s="16">
        <f t="shared" si="1"/>
        <v>39588.7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301277.6</v>
      </c>
      <c r="G103" s="14">
        <v>0.5185</v>
      </c>
      <c r="I103" s="18">
        <f>JLY!I103+AUG!I103+SEP!I103+OCT!I103+NOV!I103+DEC!I103+JAN!I103+FEB!I103+MAR!I103+APR!I103+MAY!I103+JNE!I103</f>
        <v>155273.34303999998</v>
      </c>
      <c r="K103" s="18">
        <f>JLY!K103+AUG!K103+SEP!K103+OCT!K103+NOV!K103+DEC!K103+JAN!K103+FEB!K103+MAR!K103+APR!K103+MAY!K103+JNE!K103</f>
        <v>146004.25696</v>
      </c>
      <c r="M103" s="14">
        <v>0.3888</v>
      </c>
      <c r="O103" s="18">
        <f>JLY!O103+AUG!O103+SEP!O103+OCT!O103+NOV!O103+DEC!O103+JAN!O103+FEB!O103+MAR!O103+APR!O103+MAY!O103+JNE!O103</f>
        <v>56766.455106048</v>
      </c>
      <c r="P103" s="18"/>
      <c r="Q103" s="18">
        <f>JLY!Q103+AUG!Q103+SEP!Q103+OCT!Q103+NOV!Q103+DEC!Q103+JAN!Q103+FEB!Q103+MAR!Q103+APR!Q103+MAY!Q103+JNE!Q103</f>
        <v>89237.80185395203</v>
      </c>
      <c r="S103" s="16">
        <f t="shared" si="1"/>
        <v>301277.6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649226.1</v>
      </c>
      <c r="G104" s="14">
        <v>0.5185</v>
      </c>
      <c r="I104" s="18">
        <f>JLY!I104+AUG!I104+SEP!I104+OCT!I104+NOV!I104+DEC!I104+JAN!I104+FEB!I104+MAR!I104+APR!I104+MAY!I104+JNE!I104</f>
        <v>334734.54685</v>
      </c>
      <c r="K104" s="18">
        <f>JLY!K104+AUG!K104+SEP!K104+OCT!K104+NOV!K104+DEC!K104+JAN!K104+FEB!K104+MAR!K104+APR!K104+MAY!K104+JNE!K104</f>
        <v>314491.55315000005</v>
      </c>
      <c r="M104" s="14">
        <v>0.5309</v>
      </c>
      <c r="O104" s="18">
        <f>JLY!O104+AUG!O104+SEP!O104+OCT!O104+NOV!O104+DEC!O104+JAN!O104+FEB!O104+MAR!O104+APR!O104+MAY!O104+JNE!O104</f>
        <v>166963.565567335</v>
      </c>
      <c r="P104" s="18"/>
      <c r="Q104" s="18">
        <f>JLY!Q104+AUG!Q104+SEP!Q104+OCT!Q104+NOV!Q104+DEC!Q104+JAN!Q104+FEB!Q104+MAR!Q104+APR!Q104+MAY!Q104+JNE!Q104</f>
        <v>147527.987582665</v>
      </c>
      <c r="S104" s="16">
        <f t="shared" si="1"/>
        <v>649226.1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192324.08000000002</v>
      </c>
      <c r="G105" s="14">
        <v>0.5185</v>
      </c>
      <c r="I105" s="18">
        <f>JLY!I105+AUG!I105+SEP!I105+OCT!I105+NOV!I105+DEC!I105+JAN!I105+FEB!I105+MAR!I105+APR!I105+MAY!I105+JNE!I105</f>
        <v>99078.88104</v>
      </c>
      <c r="K105" s="18">
        <f>JLY!K105+AUG!K105+SEP!K105+OCT!K105+NOV!K105+DEC!K105+JAN!K105+FEB!K105+MAR!K105+APR!K105+MAY!K105+JNE!K105</f>
        <v>93245.19896</v>
      </c>
      <c r="M105" s="14">
        <v>0.255</v>
      </c>
      <c r="O105" s="18">
        <f>JLY!O105+AUG!O105+SEP!O105+OCT!O105+NOV!O105+DEC!O105+JAN!O105+FEB!O105+MAR!O105+APR!O105+MAY!O105+JNE!O105</f>
        <v>23777.525734800005</v>
      </c>
      <c r="P105" s="18"/>
      <c r="Q105" s="18">
        <f>JLY!Q105+AUG!Q105+SEP!Q105+OCT!Q105+NOV!Q105+DEC!Q105+JAN!Q105+FEB!Q105+MAR!Q105+APR!Q105+MAY!Q105+JNE!Q105</f>
        <v>69467.67322520001</v>
      </c>
      <c r="S105" s="16">
        <f t="shared" si="1"/>
        <v>192324.08000000002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121456</v>
      </c>
      <c r="G106" s="14">
        <v>0.5185</v>
      </c>
      <c r="I106" s="18">
        <f>JLY!I106+AUG!I106+SEP!I106+OCT!I106+NOV!I106+DEC!I106+JAN!I106+FEB!I106+MAR!I106+APR!I106+MAY!I106+JNE!I106</f>
        <v>62774.008</v>
      </c>
      <c r="K106" s="18">
        <f>JLY!K106+AUG!K106+SEP!K106+OCT!K106+NOV!K106+DEC!K106+JAN!K106+FEB!K106+MAR!K106+APR!K106+MAY!K106+JNE!K106</f>
        <v>58681.992</v>
      </c>
      <c r="M106" s="14">
        <v>0.2547</v>
      </c>
      <c r="O106" s="18">
        <f>JLY!O106+AUG!O106+SEP!O106+OCT!O106+NOV!O106+DEC!O106+JAN!O106+FEB!O106+MAR!O106+APR!O106+MAY!O106+JNE!O106</f>
        <v>14946.3033624</v>
      </c>
      <c r="P106" s="18"/>
      <c r="Q106" s="18">
        <f>JLY!Q106+AUG!Q106+SEP!Q106+OCT!Q106+NOV!Q106+DEC!Q106+JAN!Q106+FEB!Q106+MAR!Q106+APR!Q106+MAY!Q106+JNE!Q106</f>
        <v>43735.68863760001</v>
      </c>
      <c r="S106" s="16">
        <f t="shared" si="1"/>
        <v>121456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42375.380000000005</v>
      </c>
      <c r="G107" s="14">
        <v>0.5185</v>
      </c>
      <c r="I107" s="18">
        <f>JLY!I107+AUG!I107+SEP!I107+OCT!I107+NOV!I107+DEC!I107+JAN!I107+FEB!I107+MAR!I107+APR!I107+MAY!I107+JNE!I107</f>
        <v>21825.065809999993</v>
      </c>
      <c r="K107" s="18">
        <f>JLY!K107+AUG!K107+SEP!K107+OCT!K107+NOV!K107+DEC!K107+JAN!K107+FEB!K107+MAR!K107+APR!K107+MAY!K107+JNE!K107</f>
        <v>20550.314190000005</v>
      </c>
      <c r="M107" s="14">
        <v>0.2329</v>
      </c>
      <c r="O107" s="18">
        <f>JLY!O107+AUG!O107+SEP!O107+OCT!O107+NOV!O107+DEC!O107+JAN!O107+FEB!O107+MAR!O107+APR!O107+MAY!O107+JNE!O107</f>
        <v>4786.168174851002</v>
      </c>
      <c r="P107" s="18"/>
      <c r="Q107" s="18">
        <f>JLY!Q107+AUG!Q107+SEP!Q107+OCT!Q107+NOV!Q107+DEC!Q107+JAN!Q107+FEB!Q107+MAR!Q107+APR!Q107+MAY!Q107+JNE!Q107</f>
        <v>15764.146015149001</v>
      </c>
      <c r="S107" s="16">
        <f t="shared" si="1"/>
        <v>42375.38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1444475.3499999999</v>
      </c>
      <c r="G108" s="14">
        <v>0.5185</v>
      </c>
      <c r="I108" s="18">
        <f>JLY!I108+AUG!I108+SEP!I108+OCT!I108+NOV!I108+DEC!I108+JAN!I108+FEB!I108+MAR!I108+APR!I108+MAY!I108+JNE!I108</f>
        <v>744339.806295</v>
      </c>
      <c r="K108" s="18">
        <f>JLY!K108+AUG!K108+SEP!K108+OCT!K108+NOV!K108+DEC!K108+JAN!K108+FEB!K108+MAR!K108+APR!K108+MAY!K108+JNE!K108</f>
        <v>700135.5437050001</v>
      </c>
      <c r="M108" s="14">
        <v>0.3068</v>
      </c>
      <c r="O108" s="18">
        <f>JLY!O108+AUG!O108+SEP!O108+OCT!O108+NOV!O108+DEC!O108+JAN!O108+FEB!O108+MAR!O108+APR!O108+MAY!O108+JNE!O108</f>
        <v>214801.58480869405</v>
      </c>
      <c r="P108" s="18"/>
      <c r="Q108" s="18">
        <f>JLY!Q108+AUG!Q108+SEP!Q108+OCT!Q108+NOV!Q108+DEC!Q108+JAN!Q108+FEB!Q108+MAR!Q108+APR!Q108+MAY!Q108+JNE!Q108</f>
        <v>485333.958896306</v>
      </c>
      <c r="S108" s="16">
        <f t="shared" si="1"/>
        <v>1444475.35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1384755.3800000001</v>
      </c>
      <c r="G109" s="14">
        <v>0.5185</v>
      </c>
      <c r="I109" s="18">
        <f>JLY!I109+AUG!I109+SEP!I109+OCT!I109+NOV!I109+DEC!I109+JAN!I109+FEB!I109+MAR!I109+APR!I109+MAY!I109+JNE!I109</f>
        <v>713541.7434899999</v>
      </c>
      <c r="K109" s="18">
        <f>JLY!K109+AUG!K109+SEP!K109+OCT!K109+NOV!K109+DEC!K109+JAN!K109+FEB!K109+MAR!K109+APR!K109+MAY!K109+JNE!K109</f>
        <v>671213.63651</v>
      </c>
      <c r="M109" s="14">
        <v>0.3715</v>
      </c>
      <c r="O109" s="18">
        <f>JLY!O109+AUG!O109+SEP!O109+OCT!O109+NOV!O109+DEC!O109+JAN!O109+FEB!O109+MAR!O109+APR!O109+MAY!O109+JNE!O109</f>
        <v>249355.865963465</v>
      </c>
      <c r="P109" s="18"/>
      <c r="Q109" s="18">
        <f>JLY!Q109+AUG!Q109+SEP!Q109+OCT!Q109+NOV!Q109+DEC!Q109+JAN!Q109+FEB!Q109+MAR!Q109+APR!Q109+MAY!Q109+JNE!Q109</f>
        <v>421857.77054653503</v>
      </c>
      <c r="S109" s="16">
        <f t="shared" si="1"/>
        <v>1384755.38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215215.16999999998</v>
      </c>
      <c r="G110" s="14">
        <v>0.5185</v>
      </c>
      <c r="I110" s="18">
        <f>JLY!I110+AUG!I110+SEP!I110+OCT!I110+NOV!I110+DEC!I110+JAN!I110+FEB!I110+MAR!I110+APR!I110+MAY!I110+JNE!I110</f>
        <v>111009.85664499999</v>
      </c>
      <c r="K110" s="18">
        <f>JLY!K110+AUG!K110+SEP!K110+OCT!K110+NOV!K110+DEC!K110+JAN!K110+FEB!K110+MAR!K110+APR!K110+MAY!K110+JNE!K110</f>
        <v>104205.31335500003</v>
      </c>
      <c r="M110" s="14">
        <v>0.4027</v>
      </c>
      <c r="O110" s="18">
        <f>JLY!O110+AUG!O110+SEP!O110+OCT!O110+NOV!O110+DEC!O110+JAN!O110+FEB!O110+MAR!O110+APR!O110+MAY!O110+JNE!O110</f>
        <v>41963.47968805851</v>
      </c>
      <c r="P110" s="18"/>
      <c r="Q110" s="18">
        <f>JLY!Q110+AUG!Q110+SEP!Q110+OCT!Q110+NOV!Q110+DEC!Q110+JAN!Q110+FEB!Q110+MAR!Q110+APR!Q110+MAY!Q110+JNE!Q110</f>
        <v>62241.83366694151</v>
      </c>
      <c r="S110" s="16">
        <f t="shared" si="1"/>
        <v>215215.17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144948.40000000002</v>
      </c>
      <c r="G111" s="14">
        <v>0.5185</v>
      </c>
      <c r="I111" s="18">
        <f>JLY!I111+AUG!I111+SEP!I111+OCT!I111+NOV!I111+DEC!I111+JAN!I111+FEB!I111+MAR!I111+APR!I111+MAY!I111+JNE!I111</f>
        <v>74846.64256000001</v>
      </c>
      <c r="K111" s="18">
        <f>JLY!K111+AUG!K111+SEP!K111+OCT!K111+NOV!K111+DEC!K111+JAN!K111+FEB!K111+MAR!K111+APR!K111+MAY!K111+JNE!K111</f>
        <v>70101.75744</v>
      </c>
      <c r="M111" s="14">
        <v>0.2496</v>
      </c>
      <c r="O111" s="18">
        <f>JLY!O111+AUG!O111+SEP!O111+OCT!O111+NOV!O111+DEC!O111+JAN!O111+FEB!O111+MAR!O111+APR!O111+MAY!O111+JNE!O111</f>
        <v>17497.398657024</v>
      </c>
      <c r="P111" s="18"/>
      <c r="Q111" s="18">
        <f>JLY!Q111+AUG!Q111+SEP!Q111+OCT!Q111+NOV!Q111+DEC!Q111+JAN!Q111+FEB!Q111+MAR!Q111+APR!Q111+MAY!Q111+JNE!Q111</f>
        <v>52604.358782976014</v>
      </c>
      <c r="S111" s="16">
        <f t="shared" si="1"/>
        <v>144948.40000000002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42206.55999999999</v>
      </c>
      <c r="G112" s="14">
        <v>0.5185</v>
      </c>
      <c r="I112" s="18">
        <f>JLY!I112+AUG!I112+SEP!I112+OCT!I112+NOV!I112+DEC!I112+JAN!I112+FEB!I112+MAR!I112+APR!I112+MAY!I112+JNE!I112</f>
        <v>21789.897799999995</v>
      </c>
      <c r="K112" s="18">
        <f>JLY!K112+AUG!K112+SEP!K112+OCT!K112+NOV!K112+DEC!K112+JAN!K112+FEB!K112+MAR!K112+APR!K112+MAY!K112+JNE!K112</f>
        <v>20416.662200000006</v>
      </c>
      <c r="M112" s="14">
        <v>0.2223</v>
      </c>
      <c r="O112" s="18">
        <f>JLY!O112+AUG!O112+SEP!O112+OCT!O112+NOV!O112+DEC!O112+JAN!O112+FEB!O112+MAR!O112+APR!O112+MAY!O112+JNE!O112</f>
        <v>4538.624007060001</v>
      </c>
      <c r="P112" s="18"/>
      <c r="Q112" s="18">
        <f>JLY!Q112+AUG!Q112+SEP!Q112+OCT!Q112+NOV!Q112+DEC!Q112+JAN!Q112+FEB!Q112+MAR!Q112+APR!Q112+MAY!Q112+JNE!Q112</f>
        <v>15878.038192940003</v>
      </c>
      <c r="S112" s="16">
        <f t="shared" si="1"/>
        <v>42206.56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9516</v>
      </c>
      <c r="G113" s="14">
        <v>0.5185</v>
      </c>
      <c r="I113" s="18">
        <f>JLY!I113+AUG!I113+SEP!I113+OCT!I113+NOV!I113+DEC!I113+JAN!I113+FEB!I113+MAR!I113+APR!I113+MAY!I113+JNE!I113</f>
        <v>4895.982</v>
      </c>
      <c r="K113" s="18">
        <f>JLY!K113+AUG!K113+SEP!K113+OCT!K113+NOV!K113+DEC!K113+JAN!K113+FEB!K113+MAR!K113+APR!K113+MAY!K113+JNE!K113</f>
        <v>4620.018</v>
      </c>
      <c r="M113" s="14">
        <v>0.371</v>
      </c>
      <c r="O113" s="18">
        <f>JLY!O113+AUG!O113+SEP!O113+OCT!O113+NOV!O113+DEC!O113+JAN!O113+FEB!O113+MAR!O113+APR!O113+MAY!O113+JNE!O113</f>
        <v>1714.0266780000002</v>
      </c>
      <c r="P113" s="18"/>
      <c r="Q113" s="18">
        <f>JLY!Q113+AUG!Q113+SEP!Q113+OCT!Q113+NOV!Q113+DEC!Q113+JAN!Q113+FEB!Q113+MAR!Q113+APR!Q113+MAY!Q113+JNE!Q113</f>
        <v>2905.9913220000003</v>
      </c>
      <c r="S113" s="16">
        <f t="shared" si="1"/>
        <v>9516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324272.37</v>
      </c>
      <c r="G114" s="14">
        <v>0.5185</v>
      </c>
      <c r="I114" s="18">
        <f>JLY!I114+AUG!I114+SEP!I114+OCT!I114+NOV!I114+DEC!I114+JAN!I114+FEB!I114+MAR!I114+APR!I114+MAY!I114+JNE!I114</f>
        <v>166970.16556499997</v>
      </c>
      <c r="K114" s="18">
        <f>JLY!K114+AUG!K114+SEP!K114+OCT!K114+NOV!K114+DEC!K114+JAN!K114+FEB!K114+MAR!K114+APR!K114+MAY!K114+JNE!K114</f>
        <v>157302.20443500002</v>
      </c>
      <c r="M114" s="14">
        <v>0.3441</v>
      </c>
      <c r="O114" s="18">
        <f>JLY!O114+AUG!O114+SEP!O114+OCT!O114+NOV!O114+DEC!O114+JAN!O114+FEB!O114+MAR!O114+APR!O114+MAY!O114+JNE!O114</f>
        <v>54127.68854608351</v>
      </c>
      <c r="P114" s="18"/>
      <c r="Q114" s="18">
        <f>JLY!Q114+AUG!Q114+SEP!Q114+OCT!Q114+NOV!Q114+DEC!Q114+JAN!Q114+FEB!Q114+MAR!Q114+APR!Q114+MAY!Q114+JNE!Q114</f>
        <v>103174.5158889165</v>
      </c>
      <c r="S114" s="16">
        <f t="shared" si="1"/>
        <v>324272.37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11478.7</v>
      </c>
      <c r="G115" s="14">
        <v>0.5185</v>
      </c>
      <c r="I115" s="18">
        <f>JLY!I115+AUG!I115+SEP!I115+OCT!I115+NOV!I115+DEC!I115+JAN!I115+FEB!I115+MAR!I115+APR!I115+MAY!I115+JNE!I115</f>
        <v>5912.79395</v>
      </c>
      <c r="K115" s="18">
        <f>JLY!K115+AUG!K115+SEP!K115+OCT!K115+NOV!K115+DEC!K115+JAN!K115+FEB!K115+MAR!K115+APR!K115+MAY!K115+JNE!K115</f>
        <v>5565.90605</v>
      </c>
      <c r="M115" s="14">
        <v>0.3146</v>
      </c>
      <c r="O115" s="18">
        <f>JLY!O115+AUG!O115+SEP!O115+OCT!O115+NOV!O115+DEC!O115+JAN!O115+FEB!O115+MAR!O115+APR!O115+MAY!O115+JNE!O115</f>
        <v>1751.0340433300003</v>
      </c>
      <c r="P115" s="18"/>
      <c r="Q115" s="18">
        <f>JLY!Q115+AUG!Q115+SEP!Q115+OCT!Q115+NOV!Q115+DEC!Q115+JAN!Q115+FEB!Q115+MAR!Q115+APR!Q115+MAY!Q115+JNE!Q115</f>
        <v>3814.8720066700002</v>
      </c>
      <c r="S115" s="16">
        <f t="shared" si="1"/>
        <v>11478.7</v>
      </c>
      <c r="U115" s="16"/>
      <c r="W115" s="16"/>
    </row>
    <row r="116" spans="1:23" ht="11.25">
      <c r="A116" s="4" t="s">
        <v>109</v>
      </c>
      <c r="C116" s="3" t="s">
        <v>283</v>
      </c>
      <c r="E116" s="18">
        <f>JLY!E116+AUG!E116+SEP!E116+OCT!E116+NOV!E116+DEC!E116+JAN!E116+FEB!E116+MAR!E116+APR!E116+MAY!E116+JNE!E116</f>
        <v>312244.36999999994</v>
      </c>
      <c r="G116" s="14">
        <v>0.5185</v>
      </c>
      <c r="I116" s="18">
        <f>JLY!I116+AUG!I116+SEP!I116+OCT!I116+NOV!I116+DEC!I116+JAN!I116+FEB!I116+MAR!I116+APR!I116+MAY!I116+JNE!I116</f>
        <v>160911.76552500002</v>
      </c>
      <c r="K116" s="18">
        <f>JLY!K116+AUG!K116+SEP!K116+OCT!K116+NOV!K116+DEC!K116+JAN!K116+FEB!K116+MAR!K116+APR!K116+MAY!K116+JNE!K116</f>
        <v>151332.60447500003</v>
      </c>
      <c r="M116" s="14">
        <v>0.3223</v>
      </c>
      <c r="O116" s="18">
        <f>JLY!O116+AUG!O116+SEP!O116+OCT!O116+NOV!O116+DEC!O116+JAN!O116+FEB!O116+MAR!O116+APR!O116+MAY!O116+JNE!O116</f>
        <v>48774.4984222925</v>
      </c>
      <c r="P116" s="18"/>
      <c r="Q116" s="18">
        <f>JLY!Q116+AUG!Q116+SEP!Q116+OCT!Q116+NOV!Q116+DEC!Q116+JAN!Q116+FEB!Q116+MAR!Q116+APR!Q116+MAY!Q116+JNE!Q116</f>
        <v>102558.10605270752</v>
      </c>
      <c r="S116" s="16">
        <f t="shared" si="1"/>
        <v>312244.37000000005</v>
      </c>
      <c r="U116" s="16"/>
      <c r="W116" s="16"/>
    </row>
    <row r="117" spans="1:23" ht="11.25">
      <c r="A117" s="4" t="s">
        <v>112</v>
      </c>
      <c r="C117" s="3" t="s">
        <v>242</v>
      </c>
      <c r="E117" s="18">
        <f>JLY!E117+AUG!E117+SEP!E117+OCT!E117+NOV!E117+DEC!E117+JAN!E117+FEB!E117+MAR!E117+APR!E117+MAY!E117+JNE!E117</f>
        <v>282724.69999999995</v>
      </c>
      <c r="G117" s="14">
        <v>0.5185</v>
      </c>
      <c r="I117" s="18">
        <f>JLY!I117+AUG!I117+SEP!I117+OCT!I117+NOV!I117+DEC!I117+JAN!I117+FEB!I117+MAR!I117+APR!I117+MAY!I117+JNE!I117</f>
        <v>145685.62579</v>
      </c>
      <c r="K117" s="18">
        <f>JLY!K117+AUG!K117+SEP!K117+OCT!K117+NOV!K117+DEC!K117+JAN!K117+FEB!K117+MAR!K117+APR!K117+MAY!K117+JNE!K117</f>
        <v>137039.07421000002</v>
      </c>
      <c r="M117" s="14">
        <v>0.3808</v>
      </c>
      <c r="O117" s="18">
        <f>JLY!O117+AUG!O117+SEP!O117+OCT!O117+NOV!O117+DEC!O117+JAN!O117+FEB!O117+MAR!O117+APR!O117+MAY!O117+JNE!O117</f>
        <v>52184.47945916801</v>
      </c>
      <c r="P117" s="18"/>
      <c r="Q117" s="18">
        <f>JLY!Q117+AUG!Q117+SEP!Q117+OCT!Q117+NOV!Q117+DEC!Q117+JAN!Q117+FEB!Q117+MAR!Q117+APR!Q117+MAY!Q117+JNE!Q117</f>
        <v>84854.594750832</v>
      </c>
      <c r="S117" s="16">
        <f t="shared" si="1"/>
        <v>282724.7</v>
      </c>
      <c r="U117" s="16"/>
      <c r="W117" s="16"/>
    </row>
    <row r="118" spans="1:23" ht="11.25">
      <c r="A118" s="4" t="s">
        <v>113</v>
      </c>
      <c r="C118" s="3" t="s">
        <v>243</v>
      </c>
      <c r="E118" s="18">
        <f>JLY!E118+AUG!E118+SEP!E118+OCT!E118+NOV!E118+DEC!E118+JAN!E118+FEB!E118+MAR!E118+APR!E118+MAY!E118+JNE!E118</f>
        <v>249099.33000000002</v>
      </c>
      <c r="G118" s="14">
        <v>0.5185</v>
      </c>
      <c r="I118" s="18">
        <f>JLY!I118+AUG!I118+SEP!I118+OCT!I118+NOV!I118+DEC!I118+JAN!I118+FEB!I118+MAR!I118+APR!I118+MAY!I118+JNE!I118</f>
        <v>128256.63044499999</v>
      </c>
      <c r="K118" s="18">
        <f>JLY!K118+AUG!K118+SEP!K118+OCT!K118+NOV!K118+DEC!K118+JAN!K118+FEB!K118+MAR!K118+APR!K118+MAY!K118+JNE!K118</f>
        <v>120842.69955500001</v>
      </c>
      <c r="M118" s="14">
        <v>0.2667</v>
      </c>
      <c r="O118" s="18">
        <f>JLY!O118+AUG!O118+SEP!O118+OCT!O118+NOV!O118+DEC!O118+JAN!O118+FEB!O118+MAR!O118+APR!O118+MAY!O118+JNE!O118</f>
        <v>32228.747971318502</v>
      </c>
      <c r="P118" s="18"/>
      <c r="Q118" s="18">
        <f>JLY!Q118+AUG!Q118+SEP!Q118+OCT!Q118+NOV!Q118+DEC!Q118+JAN!Q118+FEB!Q118+MAR!Q118+APR!Q118+MAY!Q118+JNE!Q118</f>
        <v>88613.95158368153</v>
      </c>
      <c r="S118" s="16">
        <f t="shared" si="1"/>
        <v>249099.33000000002</v>
      </c>
      <c r="U118" s="16"/>
      <c r="W118" s="16"/>
    </row>
    <row r="119" spans="1:23" ht="11.25">
      <c r="A119" s="4" t="s">
        <v>114</v>
      </c>
      <c r="C119" s="3" t="s">
        <v>244</v>
      </c>
      <c r="E119" s="18">
        <f>JLY!E119+AUG!E119+SEP!E119+OCT!E119+NOV!E119+DEC!E119+JAN!E119+FEB!E119+MAR!E119+APR!E119+MAY!E119+JNE!E119</f>
        <v>0</v>
      </c>
      <c r="G119" s="14">
        <v>0.5185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245</v>
      </c>
      <c r="E120" s="18">
        <f>JLY!E120+AUG!E120+SEP!E120+OCT!E120+NOV!E120+DEC!E120+JAN!E120+FEB!E120+MAR!E120+APR!E120+MAY!E120+JNE!E120</f>
        <v>646532.04</v>
      </c>
      <c r="G120" s="14">
        <v>0.5185</v>
      </c>
      <c r="I120" s="18">
        <f>JLY!I120+AUG!I120+SEP!I120+OCT!I120+NOV!I120+DEC!I120+JAN!I120+FEB!I120+MAR!I120+APR!I120+MAY!I120+JNE!I120</f>
        <v>333213.41773999995</v>
      </c>
      <c r="K120" s="18">
        <f>JLY!K120+AUG!K120+SEP!K120+OCT!K120+NOV!K120+DEC!K120+JAN!K120+FEB!K120+MAR!K120+APR!K120+MAY!K120+JNE!K120</f>
        <v>313318.6222600001</v>
      </c>
      <c r="M120" s="14">
        <v>0.2736</v>
      </c>
      <c r="O120" s="18">
        <f>JLY!O120+AUG!O120+SEP!O120+OCT!O120+NOV!O120+DEC!O120+JAN!O120+FEB!O120+MAR!O120+APR!O120+MAY!O120+JNE!O120</f>
        <v>85723.97505033601</v>
      </c>
      <c r="P120" s="18"/>
      <c r="Q120" s="18">
        <f>JLY!Q120+AUG!Q120+SEP!Q120+OCT!Q120+NOV!Q120+DEC!Q120+JAN!Q120+FEB!Q120+MAR!Q120+APR!Q120+MAY!Q120+JNE!Q120</f>
        <v>227594.64720966402</v>
      </c>
      <c r="S120" s="16">
        <f t="shared" si="1"/>
        <v>646532.0399999999</v>
      </c>
      <c r="U120" s="16"/>
      <c r="W120" s="16"/>
    </row>
    <row r="121" spans="1:23" ht="11.25">
      <c r="A121" s="4" t="s">
        <v>116</v>
      </c>
      <c r="C121" s="3" t="s">
        <v>246</v>
      </c>
      <c r="E121" s="18">
        <f>JLY!E121+AUG!E121+SEP!E121+OCT!E121+NOV!E121+DEC!E121+JAN!E121+FEB!E121+MAR!E121+APR!E121+MAY!E121+JNE!E121</f>
        <v>329535.2</v>
      </c>
      <c r="G121" s="14">
        <v>0.5185</v>
      </c>
      <c r="I121" s="18">
        <f>JLY!I121+AUG!I121+SEP!I121+OCT!I121+NOV!I121+DEC!I121+JAN!I121+FEB!I121+MAR!I121+APR!I121+MAY!I121+JNE!I121</f>
        <v>169773.36359999998</v>
      </c>
      <c r="K121" s="18">
        <f>JLY!K121+AUG!K121+SEP!K121+OCT!K121+NOV!K121+DEC!K121+JAN!K121+FEB!K121+MAR!K121+APR!K121+MAY!K121+JNE!K121</f>
        <v>159761.8364</v>
      </c>
      <c r="M121" s="14">
        <v>0.4168</v>
      </c>
      <c r="O121" s="18">
        <f>JLY!O121+AUG!O121+SEP!O121+OCT!O121+NOV!O121+DEC!O121+JAN!O121+FEB!O121+MAR!O121+APR!O121+MAY!O121+JNE!O121</f>
        <v>66588.73341152</v>
      </c>
      <c r="P121" s="18"/>
      <c r="Q121" s="18">
        <f>JLY!Q121+AUG!Q121+SEP!Q121+OCT!Q121+NOV!Q121+DEC!Q121+JAN!Q121+FEB!Q121+MAR!Q121+APR!Q121+MAY!Q121+JNE!Q121</f>
        <v>93173.10298848001</v>
      </c>
      <c r="S121" s="16">
        <f t="shared" si="1"/>
        <v>329535.2</v>
      </c>
      <c r="U121" s="16"/>
      <c r="W121" s="16"/>
    </row>
    <row r="122" spans="1:23" ht="11.25">
      <c r="A122" s="4" t="s">
        <v>117</v>
      </c>
      <c r="C122" s="3" t="s">
        <v>247</v>
      </c>
      <c r="E122" s="18">
        <f>JLY!E122+AUG!E122+SEP!E122+OCT!E122+NOV!E122+DEC!E122+JAN!E122+FEB!E122+MAR!E122+APR!E122+MAY!E122+JNE!E122</f>
        <v>41825</v>
      </c>
      <c r="G122" s="14">
        <v>0.5185</v>
      </c>
      <c r="I122" s="18">
        <f>JLY!I122+AUG!I122+SEP!I122+OCT!I122+NOV!I122+DEC!I122+JAN!I122+FEB!I122+MAR!I122+APR!I122+MAY!I122+JNE!I122</f>
        <v>21518.962499999998</v>
      </c>
      <c r="K122" s="18">
        <f>JLY!K122+AUG!K122+SEP!K122+OCT!K122+NOV!K122+DEC!K122+JAN!K122+FEB!K122+MAR!K122+APR!K122+MAY!K122+JNE!K122</f>
        <v>20306.037500000002</v>
      </c>
      <c r="M122" s="14">
        <v>0.4273</v>
      </c>
      <c r="O122" s="18">
        <f>JLY!O122+AUG!O122+SEP!O122+OCT!O122+NOV!O122+DEC!O122+JAN!O122+FEB!O122+MAR!O122+APR!O122+MAY!O122+JNE!O122</f>
        <v>8676.76982375</v>
      </c>
      <c r="P122" s="18"/>
      <c r="Q122" s="18">
        <f>JLY!Q122+AUG!Q122+SEP!Q122+OCT!Q122+NOV!Q122+DEC!Q122+JAN!Q122+FEB!Q122+MAR!Q122+APR!Q122+MAY!Q122+JNE!Q122</f>
        <v>11629.267676250001</v>
      </c>
      <c r="S122" s="16">
        <f t="shared" si="1"/>
        <v>41825</v>
      </c>
      <c r="U122" s="16"/>
      <c r="W122" s="16"/>
    </row>
    <row r="123" spans="1:23" ht="11.25">
      <c r="A123" s="4" t="s">
        <v>118</v>
      </c>
      <c r="C123" s="3" t="s">
        <v>248</v>
      </c>
      <c r="E123" s="18">
        <f>JLY!E123+AUG!E123+SEP!E123+OCT!E123+NOV!E123+DEC!E123+JAN!E123+FEB!E123+MAR!E123+APR!E123+MAY!E123+JNE!E123</f>
        <v>68837.17000000001</v>
      </c>
      <c r="G123" s="14">
        <v>0.5185</v>
      </c>
      <c r="I123" s="18">
        <f>JLY!I123+AUG!I123+SEP!I123+OCT!I123+NOV!I123+DEC!I123+JAN!I123+FEB!I123+MAR!I123+APR!I123+MAY!I123+JNE!I123</f>
        <v>35432.920045</v>
      </c>
      <c r="K123" s="18">
        <f>JLY!K123+AUG!K123+SEP!K123+OCT!K123+NOV!K123+DEC!K123+JAN!K123+FEB!K123+MAR!K123+APR!K123+MAY!K123+JNE!K123</f>
        <v>33404.24995500001</v>
      </c>
      <c r="M123" s="14">
        <v>0.3321</v>
      </c>
      <c r="O123" s="18">
        <f>JLY!O123+AUG!O123+SEP!O123+OCT!O123+NOV!O123+DEC!O123+JAN!O123+FEB!O123+MAR!O123+APR!O123+MAY!O123+JNE!O123</f>
        <v>11093.551410055501</v>
      </c>
      <c r="P123" s="18"/>
      <c r="Q123" s="18">
        <f>JLY!Q123+AUG!Q123+SEP!Q123+OCT!Q123+NOV!Q123+DEC!Q123+JAN!Q123+FEB!Q123+MAR!Q123+APR!Q123+MAY!Q123+JNE!Q123</f>
        <v>22310.698544944502</v>
      </c>
      <c r="S123" s="16">
        <f t="shared" si="1"/>
        <v>68837.17</v>
      </c>
      <c r="U123" s="16"/>
      <c r="W123" s="16"/>
    </row>
    <row r="124" spans="1:23" ht="11.25">
      <c r="A124" s="4" t="s">
        <v>119</v>
      </c>
      <c r="C124" s="3" t="s">
        <v>249</v>
      </c>
      <c r="E124" s="18">
        <f>JLY!E124+AUG!E124+SEP!E124+OCT!E124+NOV!E124+DEC!E124+JAN!E124+FEB!E124+MAR!E124+APR!E124+MAY!E124+JNE!E124</f>
        <v>2592837.7199999997</v>
      </c>
      <c r="G124" s="14">
        <v>0.5185</v>
      </c>
      <c r="I124" s="18">
        <f>JLY!I124+AUG!I124+SEP!I124+OCT!I124+NOV!I124+DEC!I124+JAN!I124+FEB!I124+MAR!I124+APR!I124+MAY!I124+JNE!I124</f>
        <v>1336357.65522</v>
      </c>
      <c r="K124" s="18">
        <f>JLY!K124+AUG!K124+SEP!K124+OCT!K124+NOV!K124+DEC!K124+JAN!K124+FEB!K124+MAR!K124+APR!K124+MAY!K124+JNE!K124</f>
        <v>1256480.0647800001</v>
      </c>
      <c r="M124" s="14">
        <v>0.2773</v>
      </c>
      <c r="O124" s="18">
        <f>JLY!O124+AUG!O124+SEP!O124+OCT!O124+NOV!O124+DEC!O124+JAN!O124+FEB!O124+MAR!O124+APR!O124+MAY!O124+JNE!O124</f>
        <v>348421.921963494</v>
      </c>
      <c r="P124" s="18"/>
      <c r="Q124" s="18">
        <f>JLY!Q124+AUG!Q124+SEP!Q124+OCT!Q124+NOV!Q124+DEC!Q124+JAN!Q124+FEB!Q124+MAR!Q124+APR!Q124+MAY!Q124+JNE!Q124</f>
        <v>908058.1428165061</v>
      </c>
      <c r="S124" s="16">
        <f t="shared" si="1"/>
        <v>2592837.72</v>
      </c>
      <c r="U124" s="16"/>
      <c r="W124" s="16"/>
    </row>
    <row r="125" spans="1:23" ht="11.25">
      <c r="A125" s="4" t="s">
        <v>120</v>
      </c>
      <c r="C125" s="3" t="s">
        <v>250</v>
      </c>
      <c r="E125" s="18">
        <f>JLY!E125+AUG!E125+SEP!E125+OCT!E125+NOV!E125+DEC!E125+JAN!E125+FEB!E125+MAR!E125+APR!E125+MAY!E125+JNE!E125</f>
        <v>3773494.08</v>
      </c>
      <c r="G125" s="14">
        <v>0.5185</v>
      </c>
      <c r="I125" s="18">
        <f>JLY!I125+AUG!I125+SEP!I125+OCT!I125+NOV!I125+DEC!I125+JAN!I125+FEB!I125+MAR!I125+APR!I125+MAY!I125+JNE!I125</f>
        <v>1945166.73528</v>
      </c>
      <c r="K125" s="18">
        <f>JLY!K125+AUG!K125+SEP!K125+OCT!K125+NOV!K125+DEC!K125+JAN!K125+FEB!K125+MAR!K125+APR!K125+MAY!K125+JNE!K125</f>
        <v>1828327.3447200004</v>
      </c>
      <c r="M125" s="14">
        <v>0.2455</v>
      </c>
      <c r="O125" s="18">
        <f>JLY!O125+AUG!O125+SEP!O125+OCT!O125+NOV!O125+DEC!O125+JAN!O125+FEB!O125+MAR!O125+APR!O125+MAY!O125+JNE!O125</f>
        <v>448854.3631287601</v>
      </c>
      <c r="P125" s="18"/>
      <c r="Q125" s="18">
        <f>JLY!Q125+AUG!Q125+SEP!Q125+OCT!Q125+NOV!Q125+DEC!Q125+JAN!Q125+FEB!Q125+MAR!Q125+APR!Q125+MAY!Q125+JNE!Q125</f>
        <v>1379472.9815912403</v>
      </c>
      <c r="S125" s="16">
        <f t="shared" si="1"/>
        <v>3773494.08</v>
      </c>
      <c r="U125" s="16"/>
      <c r="W125" s="16"/>
    </row>
    <row r="126" spans="1:23" ht="11.25">
      <c r="A126" s="4" t="s">
        <v>121</v>
      </c>
      <c r="C126" s="3" t="s">
        <v>251</v>
      </c>
      <c r="E126" s="18">
        <f>JLY!E126+AUG!E126+SEP!E126+OCT!E126+NOV!E126+DEC!E126+JAN!E126+FEB!E126+MAR!E126+APR!E126+MAY!E126+JNE!E126</f>
        <v>6280</v>
      </c>
      <c r="G126" s="14">
        <v>0.5185</v>
      </c>
      <c r="I126" s="18">
        <f>JLY!I126+AUG!I126+SEP!I126+OCT!I126+NOV!I126+DEC!I126+JAN!I126+FEB!I126+MAR!I126+APR!I126+MAY!I126+JNE!I126</f>
        <v>3238.7199999999993</v>
      </c>
      <c r="K126" s="18">
        <f>JLY!K126+AUG!K126+SEP!K126+OCT!K126+NOV!K126+DEC!K126+JAN!K126+FEB!K126+MAR!K126+APR!K126+MAY!K126+JNE!K126</f>
        <v>3041.2800000000007</v>
      </c>
      <c r="M126" s="14">
        <v>0.3254</v>
      </c>
      <c r="O126" s="18">
        <f>JLY!O126+AUG!O126+SEP!O126+OCT!O126+NOV!O126+DEC!O126+JAN!O126+FEB!O126+MAR!O126+APR!O126+MAY!O126+JNE!O126</f>
        <v>989.6325120000001</v>
      </c>
      <c r="P126" s="18"/>
      <c r="Q126" s="18">
        <f>JLY!Q126+AUG!Q126+SEP!Q126+OCT!Q126+NOV!Q126+DEC!Q126+JAN!Q126+FEB!Q126+MAR!Q126+APR!Q126+MAY!Q126+JNE!Q126</f>
        <v>2051.647488</v>
      </c>
      <c r="S126" s="16">
        <f t="shared" si="1"/>
        <v>6280</v>
      </c>
      <c r="U126" s="16"/>
      <c r="W126" s="16"/>
    </row>
    <row r="127" spans="1:23" ht="11.25">
      <c r="A127" s="4" t="s">
        <v>122</v>
      </c>
      <c r="C127" s="3" t="s">
        <v>252</v>
      </c>
      <c r="E127" s="18">
        <f>JLY!E127+AUG!E127+SEP!E127+OCT!E127+NOV!E127+DEC!E127+JAN!E127+FEB!E127+MAR!E127+APR!E127+MAY!E127+JNE!E127</f>
        <v>1387298.46</v>
      </c>
      <c r="G127" s="14">
        <v>0.5185</v>
      </c>
      <c r="I127" s="18">
        <f>JLY!I127+AUG!I127+SEP!I127+OCT!I127+NOV!I127+DEC!I127+JAN!I127+FEB!I127+MAR!I127+APR!I127+MAY!I127+JNE!I127</f>
        <v>714714.40155</v>
      </c>
      <c r="K127" s="18">
        <f>JLY!K127+AUG!K127+SEP!K127+OCT!K127+NOV!K127+DEC!K127+JAN!K127+FEB!K127+MAR!K127+APR!K127+MAY!K127+JNE!K127</f>
        <v>672584.0584500001</v>
      </c>
      <c r="M127" s="14">
        <v>0.3535</v>
      </c>
      <c r="O127" s="18">
        <f>JLY!O127+AUG!O127+SEP!O127+OCT!O127+NOV!O127+DEC!O127+JAN!O127+FEB!O127+MAR!O127+APR!O127+MAY!O127+JNE!O127</f>
        <v>237758.46466207498</v>
      </c>
      <c r="P127" s="18"/>
      <c r="Q127" s="18">
        <f>JLY!Q127+AUG!Q127+SEP!Q127+OCT!Q127+NOV!Q127+DEC!Q127+JAN!Q127+FEB!Q127+MAR!Q127+APR!Q127+MAY!Q127+JNE!Q127</f>
        <v>434825.5937879251</v>
      </c>
      <c r="S127" s="16">
        <f t="shared" si="1"/>
        <v>1387298.46</v>
      </c>
      <c r="U127" s="16"/>
      <c r="W127" s="16"/>
    </row>
    <row r="128" spans="1:23" ht="11.25">
      <c r="A128" s="4" t="s">
        <v>123</v>
      </c>
      <c r="C128" s="3" t="s">
        <v>253</v>
      </c>
      <c r="E128" s="18">
        <f>JLY!E128+AUG!E128+SEP!E128+OCT!E128+NOV!E128+DEC!E128+JAN!E128+FEB!E128+MAR!E128+APR!E128+MAY!E128+JNE!E128</f>
        <v>28090.91</v>
      </c>
      <c r="G128" s="14">
        <v>0.5185</v>
      </c>
      <c r="I128" s="18">
        <f>JLY!I128+AUG!I128+SEP!I128+OCT!I128+NOV!I128+DEC!I128+JAN!I128+FEB!I128+MAR!I128+APR!I128+MAY!I128+JNE!I128</f>
        <v>14508.227234999998</v>
      </c>
      <c r="K128" s="18">
        <f>JLY!K128+AUG!K128+SEP!K128+OCT!K128+NOV!K128+DEC!K128+JAN!K128+FEB!K128+MAR!K128+APR!K128+MAY!K128+JNE!K128</f>
        <v>13582.682765000001</v>
      </c>
      <c r="M128" s="14">
        <v>0.2787</v>
      </c>
      <c r="O128" s="18">
        <f>JLY!O128+AUG!O128+SEP!O128+OCT!O128+NOV!O128+DEC!O128+JAN!O128+FEB!O128+MAR!O128+APR!O128+MAY!O128+JNE!O128</f>
        <v>3785.4936866055004</v>
      </c>
      <c r="P128" s="18"/>
      <c r="Q128" s="18">
        <f>JLY!Q128+AUG!Q128+SEP!Q128+OCT!Q128+NOV!Q128+DEC!Q128+JAN!Q128+FEB!Q128+MAR!Q128+APR!Q128+MAY!Q128+JNE!Q128</f>
        <v>9797.189078394502</v>
      </c>
      <c r="S128" s="16">
        <f t="shared" si="1"/>
        <v>28090.91</v>
      </c>
      <c r="U128" s="16"/>
      <c r="W128" s="16"/>
    </row>
    <row r="129" spans="1:23" ht="11.25">
      <c r="A129" s="4" t="s">
        <v>124</v>
      </c>
      <c r="C129" s="3" t="s">
        <v>254</v>
      </c>
      <c r="E129" s="18">
        <f>JLY!E129+AUG!E129+SEP!E129+OCT!E129+NOV!E129+DEC!E129+JAN!E129+FEB!E129+MAR!E129+APR!E129+MAY!E129+JNE!E129</f>
        <v>838067.5299999999</v>
      </c>
      <c r="G129" s="14">
        <v>0.5185</v>
      </c>
      <c r="I129" s="18">
        <f>JLY!I129+AUG!I129+SEP!I129+OCT!I129+NOV!I129+DEC!I129+JAN!I129+FEB!I129+MAR!I129+APR!I129+MAY!I129+JNE!I129</f>
        <v>431735.79534499993</v>
      </c>
      <c r="K129" s="18">
        <f>JLY!K129+AUG!K129+SEP!K129+OCT!K129+NOV!K129+DEC!K129+JAN!K129+FEB!K129+MAR!K129+APR!K129+MAY!K129+JNE!K129</f>
        <v>406331.73465500004</v>
      </c>
      <c r="M129" s="14">
        <v>0.2605</v>
      </c>
      <c r="O129" s="18">
        <f>JLY!O129+AUG!O129+SEP!O129+OCT!O129+NOV!O129+DEC!O129+JAN!O129+FEB!O129+MAR!O129+APR!O129+MAY!O129+JNE!O129</f>
        <v>105849.41687762752</v>
      </c>
      <c r="P129" s="18"/>
      <c r="Q129" s="18">
        <f>JLY!Q129+AUG!Q129+SEP!Q129+OCT!Q129+NOV!Q129+DEC!Q129+JAN!Q129+FEB!Q129+MAR!Q129+APR!Q129+MAY!Q129+JNE!Q129</f>
        <v>300482.31777737255</v>
      </c>
      <c r="S129" s="16">
        <f t="shared" si="1"/>
        <v>838067.53</v>
      </c>
      <c r="U129" s="16"/>
      <c r="W129" s="16"/>
    </row>
    <row r="130" spans="1:23" ht="11.25">
      <c r="A130" s="4" t="s">
        <v>125</v>
      </c>
      <c r="C130" s="3" t="s">
        <v>255</v>
      </c>
      <c r="E130" s="18">
        <f>JLY!E130+AUG!E130+SEP!E130+OCT!E130+NOV!E130+DEC!E130+JAN!E130+FEB!E130+MAR!E130+APR!E130+MAY!E130+JNE!E130</f>
        <v>32923.92</v>
      </c>
      <c r="G130" s="14">
        <v>0.5185</v>
      </c>
      <c r="I130" s="18">
        <f>JLY!I130+AUG!I130+SEP!I130+OCT!I130+NOV!I130+DEC!I130+JAN!I130+FEB!I130+MAR!I130+APR!I130+MAY!I130+JNE!I130</f>
        <v>16960.43416</v>
      </c>
      <c r="K130" s="18">
        <f>JLY!K130+AUG!K130+SEP!K130+OCT!K130+NOV!K130+DEC!K130+JAN!K130+FEB!K130+MAR!K130+APR!K130+MAY!K130+JNE!K130</f>
        <v>15963.48584</v>
      </c>
      <c r="M130" s="14">
        <v>0.2035</v>
      </c>
      <c r="O130" s="18">
        <f>JLY!O130+AUG!O130+SEP!O130+OCT!O130+NOV!O130+DEC!O130+JAN!O130+FEB!O130+MAR!O130+APR!O130+MAY!O130+JNE!O130</f>
        <v>3248.5693684400003</v>
      </c>
      <c r="P130" s="18"/>
      <c r="Q130" s="18">
        <f>JLY!Q130+AUG!Q130+SEP!Q130+OCT!Q130+NOV!Q130+DEC!Q130+JAN!Q130+FEB!Q130+MAR!Q130+APR!Q130+MAY!Q130+JNE!Q130</f>
        <v>12714.91647156</v>
      </c>
      <c r="S130" s="16">
        <f t="shared" si="1"/>
        <v>32923.92</v>
      </c>
      <c r="U130" s="16"/>
      <c r="W130" s="16"/>
    </row>
    <row r="131" spans="1:23" ht="11.25">
      <c r="A131" s="4" t="s">
        <v>126</v>
      </c>
      <c r="C131" s="3" t="s">
        <v>256</v>
      </c>
      <c r="E131" s="18">
        <f>JLY!E131+AUG!E131+SEP!E131+OCT!E131+NOV!E131+DEC!E131+JAN!E131+FEB!E131+MAR!E131+APR!E131+MAY!E131+JNE!E131</f>
        <v>2564203.4000000004</v>
      </c>
      <c r="G131" s="14">
        <v>0.5185</v>
      </c>
      <c r="I131" s="18">
        <f>JLY!I131+AUG!I131+SEP!I131+OCT!I131+NOV!I131+DEC!I131+JAN!I131+FEB!I131+MAR!I131+APR!I131+MAY!I131+JNE!I131</f>
        <v>1321143.26566</v>
      </c>
      <c r="K131" s="18">
        <f>JLY!K131+AUG!K131+SEP!K131+OCT!K131+NOV!K131+DEC!K131+JAN!K131+FEB!K131+MAR!K131+APR!K131+MAY!K131+JNE!K131</f>
        <v>1243060.1343400003</v>
      </c>
      <c r="M131" s="14">
        <v>0.3691</v>
      </c>
      <c r="O131" s="18">
        <f>JLY!O131+AUG!O131+SEP!O131+OCT!O131+NOV!O131+DEC!O131+JAN!O131+FEB!O131+MAR!O131+APR!O131+MAY!O131+JNE!O131</f>
        <v>458813.495584894</v>
      </c>
      <c r="P131" s="18"/>
      <c r="Q131" s="18">
        <f>JLY!Q131+AUG!Q131+SEP!Q131+OCT!Q131+NOV!Q131+DEC!Q131+JAN!Q131+FEB!Q131+MAR!Q131+APR!Q131+MAY!Q131+JNE!Q131</f>
        <v>784246.6387551061</v>
      </c>
      <c r="S131" s="16">
        <f t="shared" si="1"/>
        <v>2564203.4000000004</v>
      </c>
      <c r="U131" s="16"/>
      <c r="W131" s="16"/>
    </row>
    <row r="132" spans="1:23" ht="11.25">
      <c r="A132" s="4" t="s">
        <v>127</v>
      </c>
      <c r="C132" s="3" t="s">
        <v>257</v>
      </c>
      <c r="E132" s="18">
        <f>JLY!E132+AUG!E132+SEP!E132+OCT!E132+NOV!E132+DEC!E132+JAN!E132+FEB!E132+MAR!E132+APR!E132+MAY!E132+JNE!E132</f>
        <v>2901847.87</v>
      </c>
      <c r="G132" s="14">
        <v>0.5185</v>
      </c>
      <c r="I132" s="18">
        <f>JLY!I132+AUG!I132+SEP!I132+OCT!I132+NOV!I132+DEC!I132+JAN!I132+FEB!I132+MAR!I132+APR!I132+MAY!I132+JNE!I132</f>
        <v>1495095.0444349998</v>
      </c>
      <c r="K132" s="18">
        <f>JLY!K132+AUG!K132+SEP!K132+OCT!K132+NOV!K132+DEC!K132+JAN!K132+FEB!K132+MAR!K132+APR!K132+MAY!K132+JNE!K132</f>
        <v>1406752.8255649998</v>
      </c>
      <c r="M132" s="14">
        <v>0.3072</v>
      </c>
      <c r="O132" s="18">
        <f>JLY!O132+AUG!O132+SEP!O132+OCT!O132+NOV!O132+DEC!O132+JAN!O132+FEB!O132+MAR!O132+APR!O132+MAY!O132+JNE!O132</f>
        <v>432154.468013568</v>
      </c>
      <c r="P132" s="18"/>
      <c r="Q132" s="18">
        <f>JLY!Q132+AUG!Q132+SEP!Q132+OCT!Q132+NOV!Q132+DEC!Q132+JAN!Q132+FEB!Q132+MAR!Q132+APR!Q132+MAY!Q132+JNE!Q132</f>
        <v>974598.3575514321</v>
      </c>
      <c r="S132" s="16">
        <f t="shared" si="1"/>
        <v>2901847.87</v>
      </c>
      <c r="U132" s="16"/>
      <c r="W132" s="16"/>
    </row>
    <row r="133" spans="1:23" ht="11.25">
      <c r="A133" s="4" t="s">
        <v>128</v>
      </c>
      <c r="C133" s="3" t="s">
        <v>258</v>
      </c>
      <c r="E133" s="18">
        <f>JLY!E133+AUG!E133+SEP!E133+OCT!E133+NOV!E133+DEC!E133+JAN!E133+FEB!E133+MAR!E133+APR!E133+MAY!E133+JNE!E133</f>
        <v>356728.06000000006</v>
      </c>
      <c r="G133" s="14">
        <v>0.5185</v>
      </c>
      <c r="I133" s="18">
        <f>JLY!I133+AUG!I133+SEP!I133+OCT!I133+NOV!I133+DEC!I133+JAN!I133+FEB!I133+MAR!I133+APR!I133+MAY!I133+JNE!I133</f>
        <v>183966.48838999998</v>
      </c>
      <c r="K133" s="18">
        <f>JLY!K133+AUG!K133+SEP!K133+OCT!K133+NOV!K133+DEC!K133+JAN!K133+FEB!K133+MAR!K133+APR!K133+MAY!K133+JNE!K133</f>
        <v>172761.57160999998</v>
      </c>
      <c r="M133" s="14">
        <v>0.3513</v>
      </c>
      <c r="O133" s="18">
        <f>JLY!O133+AUG!O133+SEP!O133+OCT!O133+NOV!O133+DEC!O133+JAN!O133+FEB!O133+MAR!O133+APR!O133+MAY!O133+JNE!O133</f>
        <v>60691.140106593004</v>
      </c>
      <c r="P133" s="18"/>
      <c r="Q133" s="18">
        <f>JLY!Q133+AUG!Q133+SEP!Q133+OCT!Q133+NOV!Q133+DEC!Q133+JAN!Q133+FEB!Q133+MAR!Q133+APR!Q133+MAY!Q133+JNE!Q133</f>
        <v>112070.431503407</v>
      </c>
      <c r="S133" s="16">
        <f t="shared" si="1"/>
        <v>356728.06</v>
      </c>
      <c r="U133" s="16"/>
      <c r="W133" s="16"/>
    </row>
    <row r="134" spans="1:23" ht="11.25">
      <c r="A134" s="4" t="s">
        <v>129</v>
      </c>
      <c r="C134" s="3" t="s">
        <v>259</v>
      </c>
      <c r="E134" s="18">
        <f>JLY!E134+AUG!E134+SEP!E134+OCT!E134+NOV!E134+DEC!E134+JAN!E134+FEB!E134+MAR!E134+APR!E134+MAY!E134+JNE!E134</f>
        <v>107624.90000000001</v>
      </c>
      <c r="G134" s="14">
        <v>0.5185</v>
      </c>
      <c r="I134" s="18">
        <f>JLY!I134+AUG!I134+SEP!I134+OCT!I134+NOV!I134+DEC!I134+JAN!I134+FEB!I134+MAR!I134+APR!I134+MAY!I134+JNE!I134</f>
        <v>55402.54745</v>
      </c>
      <c r="K134" s="18">
        <f>JLY!K134+AUG!K134+SEP!K134+OCT!K134+NOV!K134+DEC!K134+JAN!K134+FEB!K134+MAR!K134+APR!K134+MAY!K134+JNE!K134</f>
        <v>52222.35255</v>
      </c>
      <c r="M134" s="14">
        <v>0.2699</v>
      </c>
      <c r="O134" s="18">
        <f>JLY!O134+AUG!O134+SEP!O134+OCT!O134+NOV!O134+DEC!O134+JAN!O134+FEB!O134+MAR!O134+APR!O134+MAY!O134+JNE!O134</f>
        <v>14094.812953244998</v>
      </c>
      <c r="P134" s="18"/>
      <c r="Q134" s="18">
        <f>JLY!Q134+AUG!Q134+SEP!Q134+OCT!Q134+NOV!Q134+DEC!Q134+JAN!Q134+FEB!Q134+MAR!Q134+APR!Q134+MAY!Q134+JNE!Q134</f>
        <v>38127.539596755</v>
      </c>
      <c r="S134" s="16">
        <f t="shared" si="1"/>
        <v>107624.9</v>
      </c>
      <c r="U134" s="16"/>
      <c r="W134" s="16"/>
    </row>
    <row r="135" spans="1:23" ht="11.25">
      <c r="A135" s="4" t="s">
        <v>130</v>
      </c>
      <c r="C135" s="3" t="s">
        <v>260</v>
      </c>
      <c r="E135" s="18">
        <f>JLY!E135+AUG!E135+SEP!E135+OCT!E135+NOV!E135+DEC!E135+JAN!E135+FEB!E135+MAR!E135+APR!E135+MAY!E135+JNE!E135</f>
        <v>378345.1</v>
      </c>
      <c r="G135" s="14">
        <v>0.5185</v>
      </c>
      <c r="I135" s="18">
        <f>JLY!I135+AUG!I135+SEP!I135+OCT!I135+NOV!I135+DEC!I135+JAN!I135+FEB!I135+MAR!I135+APR!I135+MAY!I135+JNE!I135</f>
        <v>194839.52474999998</v>
      </c>
      <c r="K135" s="18">
        <f>JLY!K135+AUG!K135+SEP!K135+OCT!K135+NOV!K135+DEC!K135+JAN!K135+FEB!K135+MAR!K135+APR!K135+MAY!K135+JNE!K135</f>
        <v>183505.57525000002</v>
      </c>
      <c r="M135" s="14">
        <v>0.2432</v>
      </c>
      <c r="O135" s="18">
        <f>JLY!O135+AUG!O135+SEP!O135+OCT!O135+NOV!O135+DEC!O135+JAN!O135+FEB!O135+MAR!O135+APR!O135+MAY!O135+JNE!O135</f>
        <v>44628.5559008</v>
      </c>
      <c r="P135" s="18"/>
      <c r="Q135" s="18">
        <f>JLY!Q135+AUG!Q135+SEP!Q135+OCT!Q135+NOV!Q135+DEC!Q135+JAN!Q135+FEB!Q135+MAR!Q135+APR!Q135+MAY!Q135+JNE!Q135</f>
        <v>138877.01934919998</v>
      </c>
      <c r="S135" s="16">
        <f t="shared" si="1"/>
        <v>378345.1</v>
      </c>
      <c r="U135" s="16"/>
      <c r="W135" s="16"/>
    </row>
    <row r="136" spans="1:23" ht="11.25">
      <c r="A136" s="4" t="s">
        <v>131</v>
      </c>
      <c r="C136" s="3" t="s">
        <v>261</v>
      </c>
      <c r="E136" s="18">
        <f>JLY!E136+AUG!E136+SEP!E136+OCT!E136+NOV!E136+DEC!E136+JAN!E136+FEB!E136+MAR!E136+APR!E136+MAY!E136+JNE!E136</f>
        <v>3272498.33</v>
      </c>
      <c r="G136" s="14">
        <v>0.5185</v>
      </c>
      <c r="I136" s="18">
        <f>JLY!I136+AUG!I136+SEP!I136+OCT!I136+NOV!I136+DEC!I136+JAN!I136+FEB!I136+MAR!I136+APR!I136+MAY!I136+JNE!I136</f>
        <v>1686333.7056249995</v>
      </c>
      <c r="K136" s="18">
        <f>JLY!K136+AUG!K136+SEP!K136+OCT!K136+NOV!K136+DEC!K136+JAN!K136+FEB!K136+MAR!K136+APR!K136+MAY!K136+JNE!K136</f>
        <v>1586164.6243750001</v>
      </c>
      <c r="M136" s="14">
        <v>0.3569</v>
      </c>
      <c r="O136" s="18">
        <f>JLY!O136+AUG!O136+SEP!O136+OCT!O136+NOV!O136+DEC!O136+JAN!O136+FEB!O136+MAR!O136+APR!O136+MAY!O136+JNE!O136</f>
        <v>566102.1544394374</v>
      </c>
      <c r="P136" s="18"/>
      <c r="Q136" s="18">
        <f>JLY!Q136+AUG!Q136+SEP!Q136+OCT!Q136+NOV!Q136+DEC!Q136+JAN!Q136+FEB!Q136+MAR!Q136+APR!Q136+MAY!Q136+JNE!Q136</f>
        <v>1020062.4699355625</v>
      </c>
      <c r="S136" s="16">
        <f>I136+O136+Q136</f>
        <v>3272498.329999999</v>
      </c>
      <c r="U136" s="16"/>
      <c r="W136" s="16"/>
    </row>
    <row r="137" spans="1:23" ht="11.25">
      <c r="A137" s="4" t="s">
        <v>132</v>
      </c>
      <c r="C137" s="3" t="s">
        <v>262</v>
      </c>
      <c r="E137" s="18">
        <f>JLY!E137+AUG!E137+SEP!E137+OCT!E137+NOV!E137+DEC!E137+JAN!E137+FEB!E137+MAR!E137+APR!E137+MAY!E137+JNE!E137</f>
        <v>469915.80000000005</v>
      </c>
      <c r="G137" s="14">
        <v>0.5185</v>
      </c>
      <c r="I137" s="18">
        <f>JLY!I137+AUG!I137+SEP!I137+OCT!I137+NOV!I137+DEC!I137+JAN!I137+FEB!I137+MAR!I137+APR!I137+MAY!I137+JNE!I137</f>
        <v>242033.04541999998</v>
      </c>
      <c r="K137" s="18">
        <f>JLY!K137+AUG!K137+SEP!K137+OCT!K137+NOV!K137+DEC!K137+JAN!K137+FEB!K137+MAR!K137+APR!K137+MAY!K137+JNE!K137</f>
        <v>227882.75457999998</v>
      </c>
      <c r="M137" s="14">
        <v>0.3843</v>
      </c>
      <c r="O137" s="18">
        <f>JLY!O137+AUG!O137+SEP!O137+OCT!O137+NOV!O137+DEC!O137+JAN!O137+FEB!O137+MAR!O137+APR!O137+MAY!O137+JNE!O137</f>
        <v>87575.342585094</v>
      </c>
      <c r="P137" s="18"/>
      <c r="Q137" s="18">
        <f>JLY!Q137+AUG!Q137+SEP!Q137+OCT!Q137+NOV!Q137+DEC!Q137+JAN!Q137+FEB!Q137+MAR!Q137+APR!Q137+MAY!Q137+JNE!Q137</f>
        <v>140307.41199490603</v>
      </c>
      <c r="S137" s="16">
        <f>I137+O137+Q137</f>
        <v>469915.8</v>
      </c>
      <c r="U137" s="16"/>
      <c r="W137" s="16"/>
    </row>
    <row r="138" spans="1:23" ht="11.25">
      <c r="A138" s="4" t="s">
        <v>133</v>
      </c>
      <c r="C138" s="3" t="s">
        <v>263</v>
      </c>
      <c r="E138" s="18">
        <f>JLY!E138+AUG!E138+SEP!E138+OCT!E138+NOV!E138+DEC!E138+JAN!E138+FEB!E138+MAR!E138+APR!E138+MAY!E138+JNE!E138</f>
        <v>19768.22</v>
      </c>
      <c r="G138" s="14">
        <v>0.5185</v>
      </c>
      <c r="I138" s="18">
        <f>JLY!I138+AUG!I138+SEP!I138+OCT!I138+NOV!I138+DEC!I138+JAN!I138+FEB!I138+MAR!I138+APR!I138+MAY!I138+JNE!I138</f>
        <v>10170.74919</v>
      </c>
      <c r="K138" s="18">
        <f>JLY!K138+AUG!K138+SEP!K138+OCT!K138+NOV!K138+DEC!K138+JAN!K138+FEB!K138+MAR!K138+APR!K138+MAY!K138+JNE!K138</f>
        <v>9597.47081</v>
      </c>
      <c r="M138" s="14">
        <v>0.4553</v>
      </c>
      <c r="O138" s="18">
        <f>JLY!O138+AUG!O138+SEP!O138+OCT!O138+NOV!O138+DEC!O138+JAN!O138+FEB!O138+MAR!O138+APR!O138+MAY!O138+JNE!O138</f>
        <v>4369.728459793</v>
      </c>
      <c r="P138" s="18"/>
      <c r="Q138" s="18">
        <f>JLY!Q138+AUG!Q138+SEP!Q138+OCT!Q138+NOV!Q138+DEC!Q138+JAN!Q138+FEB!Q138+MAR!Q138+APR!Q138+MAY!Q138+JNE!Q138</f>
        <v>5227.7423502070005</v>
      </c>
      <c r="S138" s="16">
        <f>I138+O138+Q138</f>
        <v>19768.22</v>
      </c>
      <c r="U138" s="16"/>
      <c r="W138" s="16"/>
    </row>
    <row r="139" spans="1:23" ht="11.25">
      <c r="A139" s="4" t="s">
        <v>134</v>
      </c>
      <c r="C139" s="3" t="s">
        <v>264</v>
      </c>
      <c r="E139" s="18">
        <f>JLY!E139+AUG!E139+SEP!E139+OCT!E139+NOV!E139+DEC!E139+JAN!E139+FEB!E139+MAR!E139+APR!E139+MAY!E139+JNE!E139</f>
        <v>429030.48</v>
      </c>
      <c r="G139" s="14">
        <v>0.5185</v>
      </c>
      <c r="I139" s="18">
        <f>JLY!I139+AUG!I139+SEP!I139+OCT!I139+NOV!I139+DEC!I139+JAN!I139+FEB!I139+MAR!I139+APR!I139+MAY!I139+JNE!I139</f>
        <v>221222.41924</v>
      </c>
      <c r="K139" s="18">
        <f>JLY!K139+AUG!K139+SEP!K139+OCT!K139+NOV!K139+DEC!K139+JAN!K139+FEB!K139+MAR!K139+APR!K139+MAY!K139+JNE!K139</f>
        <v>207808.06076</v>
      </c>
      <c r="M139" s="14">
        <v>0.4587</v>
      </c>
      <c r="O139" s="18">
        <f>JLY!O139+AUG!O139+SEP!O139+OCT!O139+NOV!O139+DEC!O139+JAN!O139+FEB!O139+MAR!O139+APR!O139+MAY!O139+JNE!O139</f>
        <v>95321.55747061201</v>
      </c>
      <c r="P139" s="18"/>
      <c r="Q139" s="18">
        <f>JLY!Q139+AUG!Q139+SEP!Q139+OCT!Q139+NOV!Q139+DEC!Q139+JAN!Q139+FEB!Q139+MAR!Q139+APR!Q139+MAY!Q139+JNE!Q139</f>
        <v>112486.50328938803</v>
      </c>
      <c r="S139" s="16">
        <f>I139+O139+Q139</f>
        <v>429030.48000000004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265</v>
      </c>
      <c r="E143" s="6">
        <f>SUM(E9:E142)</f>
        <v>51162579.529999994</v>
      </c>
      <c r="G143" s="6"/>
      <c r="I143" s="6">
        <f>SUM(I9:I142)</f>
        <v>26364997.410744995</v>
      </c>
      <c r="K143" s="5">
        <f>SUM(K9:K142)</f>
        <v>24797582.119255</v>
      </c>
      <c r="O143" s="5">
        <f>SUM(O9:O142)</f>
        <v>8416724.389230939</v>
      </c>
      <c r="Q143" s="16">
        <f>SUM(Q9:Q142)</f>
        <v>16380857.730024064</v>
      </c>
      <c r="S143" s="16">
        <f>SUM(S9:S142)</f>
        <v>51162579.529999994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5">
      <pane xSplit="3" ySplit="4" topLeftCell="D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22.57421875" style="3" customWidth="1"/>
    <col min="4" max="4" width="1.28515625" style="3" customWidth="1"/>
    <col min="5" max="5" width="18.140625" style="1" customWidth="1"/>
    <col min="6" max="6" width="1.28515625" style="3" customWidth="1"/>
    <col min="7" max="7" width="11.00390625" style="5" customWidth="1"/>
    <col min="8" max="8" width="1.28515625" style="3" customWidth="1"/>
    <col min="9" max="9" width="14.00390625" style="6" customWidth="1"/>
    <col min="10" max="10" width="1.28515625" style="3" customWidth="1"/>
    <col min="11" max="11" width="13.7109375" style="5" customWidth="1"/>
    <col min="12" max="12" width="1.28515625" style="3" customWidth="1"/>
    <col min="13" max="13" width="8.8515625" style="6" customWidth="1"/>
    <col min="14" max="14" width="1.7109375" style="3" customWidth="1"/>
    <col min="15" max="15" width="13.57421875" style="5" customWidth="1"/>
    <col min="16" max="16" width="1.7109375" style="3" customWidth="1"/>
    <col min="17" max="17" width="14.00390625" style="3" customWidth="1"/>
    <col min="18" max="18" width="1.28515625" style="3" customWidth="1"/>
    <col min="19" max="19" width="15.42187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308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9915.73</v>
      </c>
      <c r="G9" s="14">
        <v>0.5145</v>
      </c>
      <c r="I9" s="6">
        <f>E9*G9</f>
        <v>5101.643085</v>
      </c>
      <c r="K9" s="5">
        <f>E9-I9</f>
        <v>4814.086915</v>
      </c>
      <c r="M9" s="14">
        <v>0.2332</v>
      </c>
      <c r="O9" s="5">
        <f>K9*M9</f>
        <v>1122.6450685779998</v>
      </c>
      <c r="Q9" s="16">
        <f>K9-O9</f>
        <v>3691.441846422</v>
      </c>
      <c r="S9" s="16">
        <f>I9+O9+Q9</f>
        <v>9915.73</v>
      </c>
    </row>
    <row r="10" spans="1:19" ht="11.25">
      <c r="A10" s="4" t="s">
        <v>5</v>
      </c>
      <c r="C10" s="3" t="s">
        <v>135</v>
      </c>
      <c r="E10" s="6">
        <v>11632.5</v>
      </c>
      <c r="G10" s="14">
        <v>0.5145</v>
      </c>
      <c r="I10" s="6">
        <f aca="true" t="shared" si="0" ref="I10:I73">E10*G10</f>
        <v>5984.921249999999</v>
      </c>
      <c r="K10" s="5">
        <f aca="true" t="shared" si="1" ref="K10:K73">E10-I10</f>
        <v>5647.578750000001</v>
      </c>
      <c r="M10" s="14">
        <v>0.4474</v>
      </c>
      <c r="O10" s="5">
        <f>K10*M10</f>
        <v>2526.7267327500003</v>
      </c>
      <c r="Q10" s="16">
        <f aca="true" t="shared" si="2" ref="Q10:Q73">K10-O10</f>
        <v>3120.8520172500002</v>
      </c>
      <c r="S10" s="16">
        <f aca="true" t="shared" si="3" ref="S10:S73">I10+O10+Q10</f>
        <v>11632.5</v>
      </c>
    </row>
    <row r="11" spans="1:19" ht="11.25">
      <c r="A11" s="4" t="s">
        <v>6</v>
      </c>
      <c r="C11" s="3" t="s">
        <v>136</v>
      </c>
      <c r="E11" s="6">
        <v>8575.65</v>
      </c>
      <c r="G11" s="14">
        <v>0.5145</v>
      </c>
      <c r="I11" s="6">
        <f t="shared" si="0"/>
        <v>4412.171925</v>
      </c>
      <c r="K11" s="5">
        <f t="shared" si="1"/>
        <v>4163.478075</v>
      </c>
      <c r="M11" s="14">
        <v>0.1924</v>
      </c>
      <c r="O11" s="5">
        <f aca="true" t="shared" si="4" ref="O11:O74">K11*M11</f>
        <v>801.0531816299999</v>
      </c>
      <c r="Q11" s="16">
        <f t="shared" si="2"/>
        <v>3362.42489337</v>
      </c>
      <c r="S11" s="16">
        <f t="shared" si="3"/>
        <v>8575.65</v>
      </c>
    </row>
    <row r="12" spans="1:19" ht="11.25">
      <c r="A12" s="4" t="s">
        <v>7</v>
      </c>
      <c r="C12" s="3" t="s">
        <v>137</v>
      </c>
      <c r="E12" s="6">
        <v>4425</v>
      </c>
      <c r="G12" s="14">
        <v>0.5145</v>
      </c>
      <c r="I12" s="6">
        <f t="shared" si="0"/>
        <v>2276.6625</v>
      </c>
      <c r="K12" s="5">
        <f t="shared" si="1"/>
        <v>2148.3375</v>
      </c>
      <c r="M12" s="14">
        <v>0.3268</v>
      </c>
      <c r="O12" s="5">
        <f t="shared" si="4"/>
        <v>702.076695</v>
      </c>
      <c r="Q12" s="16">
        <f t="shared" si="2"/>
        <v>1446.2608050000001</v>
      </c>
      <c r="S12" s="16">
        <f t="shared" si="3"/>
        <v>4425</v>
      </c>
    </row>
    <row r="13" spans="1:19" ht="11.25">
      <c r="A13" s="4" t="s">
        <v>8</v>
      </c>
      <c r="C13" s="3" t="s">
        <v>138</v>
      </c>
      <c r="E13" s="6">
        <v>0</v>
      </c>
      <c r="G13" s="14">
        <v>0.5145</v>
      </c>
      <c r="I13" s="6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4">
        <v>0.5145</v>
      </c>
      <c r="I14" s="6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2893.06</v>
      </c>
      <c r="G15" s="14">
        <v>0.5145</v>
      </c>
      <c r="I15" s="6">
        <f t="shared" si="0"/>
        <v>1488.4793699999998</v>
      </c>
      <c r="K15" s="5">
        <f t="shared" si="1"/>
        <v>1404.5806300000002</v>
      </c>
      <c r="M15" s="14">
        <v>0.4602</v>
      </c>
      <c r="O15" s="5">
        <f t="shared" si="4"/>
        <v>646.3880059260001</v>
      </c>
      <c r="Q15" s="16">
        <f t="shared" si="2"/>
        <v>758.192624074</v>
      </c>
      <c r="S15" s="16">
        <f t="shared" si="3"/>
        <v>2893.06</v>
      </c>
    </row>
    <row r="16" spans="1:19" ht="11.25">
      <c r="A16" s="4" t="s">
        <v>11</v>
      </c>
      <c r="C16" s="3" t="s">
        <v>141</v>
      </c>
      <c r="E16" s="6">
        <v>16060</v>
      </c>
      <c r="G16" s="14">
        <v>0.5145</v>
      </c>
      <c r="I16" s="6">
        <f t="shared" si="0"/>
        <v>8262.869999999999</v>
      </c>
      <c r="K16" s="5">
        <f t="shared" si="1"/>
        <v>7797.130000000001</v>
      </c>
      <c r="M16" s="14">
        <v>0.3302</v>
      </c>
      <c r="O16" s="5">
        <f t="shared" si="4"/>
        <v>2574.6123260000004</v>
      </c>
      <c r="Q16" s="16">
        <f t="shared" si="2"/>
        <v>5222.517674000001</v>
      </c>
      <c r="S16" s="16">
        <f t="shared" si="3"/>
        <v>16060</v>
      </c>
    </row>
    <row r="17" spans="1:19" ht="11.25">
      <c r="A17" s="4" t="s">
        <v>12</v>
      </c>
      <c r="C17" s="3" t="s">
        <v>142</v>
      </c>
      <c r="E17" s="6">
        <v>0</v>
      </c>
      <c r="G17" s="14">
        <v>0.5145</v>
      </c>
      <c r="I17" s="6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6825</v>
      </c>
      <c r="G18" s="14">
        <v>0.5145</v>
      </c>
      <c r="I18" s="6">
        <f t="shared" si="0"/>
        <v>3511.4624999999996</v>
      </c>
      <c r="K18" s="5">
        <f t="shared" si="1"/>
        <v>3313.5375000000004</v>
      </c>
      <c r="M18" s="14">
        <v>0.336</v>
      </c>
      <c r="O18" s="5">
        <f t="shared" si="4"/>
        <v>1113.3486000000003</v>
      </c>
      <c r="Q18" s="16">
        <f t="shared" si="2"/>
        <v>2200.1889</v>
      </c>
      <c r="S18" s="16">
        <f t="shared" si="3"/>
        <v>6825</v>
      </c>
    </row>
    <row r="19" spans="1:19" ht="11.25">
      <c r="A19" s="4" t="s">
        <v>14</v>
      </c>
      <c r="C19" s="3" t="s">
        <v>144</v>
      </c>
      <c r="E19" s="6">
        <v>0</v>
      </c>
      <c r="G19" s="14">
        <v>0.5145</v>
      </c>
      <c r="I19" s="6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8050.65</v>
      </c>
      <c r="G20" s="14">
        <v>0.5145</v>
      </c>
      <c r="I20" s="6">
        <f t="shared" si="0"/>
        <v>4142.0594249999995</v>
      </c>
      <c r="K20" s="5">
        <f t="shared" si="1"/>
        <v>3908.590575</v>
      </c>
      <c r="M20" s="14">
        <v>0.3602</v>
      </c>
      <c r="O20" s="5">
        <f t="shared" si="4"/>
        <v>1407.8743251150001</v>
      </c>
      <c r="Q20" s="16">
        <f t="shared" si="2"/>
        <v>2500.7162498850003</v>
      </c>
      <c r="S20" s="16">
        <f t="shared" si="3"/>
        <v>8050.65</v>
      </c>
    </row>
    <row r="21" spans="1:19" ht="11.25">
      <c r="A21" s="4" t="s">
        <v>16</v>
      </c>
      <c r="C21" s="3" t="s">
        <v>146</v>
      </c>
      <c r="E21" s="6">
        <v>6075</v>
      </c>
      <c r="G21" s="14">
        <v>0.5145</v>
      </c>
      <c r="I21" s="6">
        <f t="shared" si="0"/>
        <v>3125.5874999999996</v>
      </c>
      <c r="K21" s="5">
        <f t="shared" si="1"/>
        <v>2949.4125000000004</v>
      </c>
      <c r="M21" s="14">
        <v>0.2439</v>
      </c>
      <c r="O21" s="5">
        <f t="shared" si="4"/>
        <v>719.3617087500002</v>
      </c>
      <c r="Q21" s="16">
        <f t="shared" si="2"/>
        <v>2230.05079125</v>
      </c>
      <c r="S21" s="16">
        <f t="shared" si="3"/>
        <v>6075</v>
      </c>
    </row>
    <row r="22" spans="1:19" ht="11.25">
      <c r="A22" s="4" t="s">
        <v>17</v>
      </c>
      <c r="C22" s="3" t="s">
        <v>147</v>
      </c>
      <c r="E22" s="6">
        <v>0</v>
      </c>
      <c r="G22" s="14">
        <v>0.5145</v>
      </c>
      <c r="I22" s="6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8866</v>
      </c>
      <c r="G23" s="14">
        <v>0.5145</v>
      </c>
      <c r="I23" s="6">
        <f t="shared" si="0"/>
        <v>4561.557</v>
      </c>
      <c r="K23" s="5">
        <f t="shared" si="1"/>
        <v>4304.443</v>
      </c>
      <c r="M23" s="14">
        <v>0.2023</v>
      </c>
      <c r="O23" s="5">
        <f t="shared" si="4"/>
        <v>870.7888189</v>
      </c>
      <c r="Q23" s="16">
        <f t="shared" si="2"/>
        <v>3433.6541811</v>
      </c>
      <c r="S23" s="16">
        <f t="shared" si="3"/>
        <v>8866</v>
      </c>
    </row>
    <row r="24" spans="1:19" ht="11.25">
      <c r="A24" s="4" t="s">
        <v>19</v>
      </c>
      <c r="C24" s="3" t="s">
        <v>149</v>
      </c>
      <c r="E24" s="6">
        <v>17543.38</v>
      </c>
      <c r="G24" s="14">
        <v>0.5145</v>
      </c>
      <c r="I24" s="6">
        <f t="shared" si="0"/>
        <v>9026.06901</v>
      </c>
      <c r="K24" s="5">
        <f t="shared" si="1"/>
        <v>8517.310990000002</v>
      </c>
      <c r="M24" s="14">
        <v>0.3107</v>
      </c>
      <c r="O24" s="5">
        <f t="shared" si="4"/>
        <v>2646.3285245930006</v>
      </c>
      <c r="Q24" s="16">
        <f t="shared" si="2"/>
        <v>5870.982465407002</v>
      </c>
      <c r="S24" s="16">
        <f t="shared" si="3"/>
        <v>17543.38</v>
      </c>
    </row>
    <row r="25" spans="1:19" ht="11.25">
      <c r="A25" s="4" t="s">
        <v>20</v>
      </c>
      <c r="C25" s="3" t="s">
        <v>150</v>
      </c>
      <c r="E25" s="6">
        <v>5409</v>
      </c>
      <c r="G25" s="14">
        <v>0.5145</v>
      </c>
      <c r="I25" s="6">
        <f t="shared" si="0"/>
        <v>2782.9305</v>
      </c>
      <c r="K25" s="5">
        <f t="shared" si="1"/>
        <v>2626.0695</v>
      </c>
      <c r="M25" s="14">
        <v>0.3308</v>
      </c>
      <c r="O25" s="5">
        <f t="shared" si="4"/>
        <v>868.7037905999999</v>
      </c>
      <c r="Q25" s="16">
        <f t="shared" si="2"/>
        <v>1757.3657094</v>
      </c>
      <c r="S25" s="16">
        <f t="shared" si="3"/>
        <v>5409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4">
        <v>0.5145</v>
      </c>
      <c r="I28" s="6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37005.04</v>
      </c>
      <c r="G29" s="14">
        <v>0.5145</v>
      </c>
      <c r="I29" s="6">
        <f t="shared" si="0"/>
        <v>19039.09308</v>
      </c>
      <c r="K29" s="5">
        <f t="shared" si="1"/>
        <v>17965.946920000002</v>
      </c>
      <c r="M29" s="14">
        <v>0.3853</v>
      </c>
      <c r="O29" s="5">
        <f t="shared" si="4"/>
        <v>6922.279348276001</v>
      </c>
      <c r="Q29" s="16">
        <f t="shared" si="2"/>
        <v>11043.667571724001</v>
      </c>
      <c r="S29" s="16">
        <f t="shared" si="3"/>
        <v>37005.04</v>
      </c>
    </row>
    <row r="30" spans="1:19" ht="11.25">
      <c r="A30" s="4" t="s">
        <v>25</v>
      </c>
      <c r="C30" s="3" t="s">
        <v>155</v>
      </c>
      <c r="E30" s="6">
        <v>0</v>
      </c>
      <c r="G30" s="14">
        <v>0.5145</v>
      </c>
      <c r="I30" s="6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4">
        <v>0.5145</v>
      </c>
      <c r="I31" s="6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11151.3</v>
      </c>
      <c r="G32" s="14">
        <v>0.5145</v>
      </c>
      <c r="I32" s="6">
        <f t="shared" si="0"/>
        <v>5737.343849999999</v>
      </c>
      <c r="K32" s="5">
        <f t="shared" si="1"/>
        <v>5413.95615</v>
      </c>
      <c r="M32" s="14">
        <v>0.3767</v>
      </c>
      <c r="O32" s="5">
        <f t="shared" si="4"/>
        <v>2039.4372817049998</v>
      </c>
      <c r="Q32" s="16">
        <f t="shared" si="2"/>
        <v>3374.518868295</v>
      </c>
      <c r="S32" s="16">
        <f t="shared" si="3"/>
        <v>11151.3</v>
      </c>
    </row>
    <row r="33" spans="1:19" ht="11.25">
      <c r="A33" s="4" t="s">
        <v>28</v>
      </c>
      <c r="C33" s="3" t="s">
        <v>158</v>
      </c>
      <c r="E33" s="6">
        <v>0</v>
      </c>
      <c r="G33" s="14">
        <v>0.5145</v>
      </c>
      <c r="I33" s="6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2601.3</v>
      </c>
      <c r="G34" s="14">
        <v>0.5145</v>
      </c>
      <c r="I34" s="6">
        <f t="shared" si="0"/>
        <v>1338.36885</v>
      </c>
      <c r="K34" s="5">
        <f t="shared" si="1"/>
        <v>1262.9311500000001</v>
      </c>
      <c r="M34" s="14">
        <v>0.3042</v>
      </c>
      <c r="O34" s="5">
        <f t="shared" si="4"/>
        <v>384.1836558300001</v>
      </c>
      <c r="Q34" s="16">
        <f t="shared" si="2"/>
        <v>878.74749417</v>
      </c>
      <c r="S34" s="16">
        <f t="shared" si="3"/>
        <v>2601.3</v>
      </c>
    </row>
    <row r="35" spans="1:19" ht="11.25">
      <c r="A35" s="4" t="s">
        <v>30</v>
      </c>
      <c r="C35" s="3" t="s">
        <v>160</v>
      </c>
      <c r="E35" s="6">
        <v>4425</v>
      </c>
      <c r="G35" s="14">
        <v>0.5145</v>
      </c>
      <c r="I35" s="6">
        <f t="shared" si="0"/>
        <v>2276.6625</v>
      </c>
      <c r="K35" s="5">
        <f t="shared" si="1"/>
        <v>2148.3375</v>
      </c>
      <c r="M35" s="14">
        <v>0.3358</v>
      </c>
      <c r="O35" s="5">
        <f t="shared" si="4"/>
        <v>721.4117325</v>
      </c>
      <c r="Q35" s="16">
        <f t="shared" si="2"/>
        <v>1426.9257675000001</v>
      </c>
      <c r="S35" s="16">
        <f t="shared" si="3"/>
        <v>4425</v>
      </c>
    </row>
    <row r="36" spans="1:19" ht="11.25">
      <c r="A36" s="4" t="s">
        <v>31</v>
      </c>
      <c r="C36" s="3" t="s">
        <v>161</v>
      </c>
      <c r="E36" s="6">
        <v>4425</v>
      </c>
      <c r="G36" s="14">
        <v>0.5145</v>
      </c>
      <c r="I36" s="6">
        <f t="shared" si="0"/>
        <v>2276.6625</v>
      </c>
      <c r="K36" s="5">
        <f t="shared" si="1"/>
        <v>2148.3375</v>
      </c>
      <c r="M36" s="14">
        <v>0.3853</v>
      </c>
      <c r="O36" s="5">
        <f t="shared" si="4"/>
        <v>827.75443875</v>
      </c>
      <c r="Q36" s="16">
        <f t="shared" si="2"/>
        <v>1320.5830612500001</v>
      </c>
      <c r="S36" s="16">
        <f t="shared" si="3"/>
        <v>4425</v>
      </c>
    </row>
    <row r="37" spans="1:19" ht="11.25">
      <c r="A37" s="4" t="s">
        <v>32</v>
      </c>
      <c r="C37" s="3" t="s">
        <v>162</v>
      </c>
      <c r="E37" s="6">
        <v>85315.01</v>
      </c>
      <c r="G37" s="14">
        <v>0.5145</v>
      </c>
      <c r="I37" s="6">
        <f t="shared" si="0"/>
        <v>43894.57264499999</v>
      </c>
      <c r="K37" s="5">
        <f t="shared" si="1"/>
        <v>41420.437355</v>
      </c>
      <c r="M37" s="14">
        <v>0.4611</v>
      </c>
      <c r="O37" s="5">
        <f t="shared" si="4"/>
        <v>19098.9636643905</v>
      </c>
      <c r="Q37" s="16">
        <f t="shared" si="2"/>
        <v>22321.473690609502</v>
      </c>
      <c r="S37" s="16">
        <f t="shared" si="3"/>
        <v>85315.01</v>
      </c>
    </row>
    <row r="38" spans="1:19" ht="11.25">
      <c r="A38" s="4" t="s">
        <v>33</v>
      </c>
      <c r="C38" s="3" t="s">
        <v>163</v>
      </c>
      <c r="E38" s="6">
        <v>1497.96</v>
      </c>
      <c r="G38" s="14">
        <v>0.5145</v>
      </c>
      <c r="I38" s="6">
        <f t="shared" si="0"/>
        <v>770.70042</v>
      </c>
      <c r="K38" s="5">
        <f t="shared" si="1"/>
        <v>727.25958</v>
      </c>
      <c r="M38" s="14">
        <v>0.4584</v>
      </c>
      <c r="O38" s="5">
        <f t="shared" si="4"/>
        <v>333.375791472</v>
      </c>
      <c r="Q38" s="16">
        <f t="shared" si="2"/>
        <v>393.883788528</v>
      </c>
      <c r="S38" s="16">
        <f t="shared" si="3"/>
        <v>1497.96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4">
        <v>0.5145</v>
      </c>
      <c r="I40" s="6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26685.1</v>
      </c>
      <c r="G41" s="14">
        <v>0.5145</v>
      </c>
      <c r="I41" s="6">
        <f t="shared" si="0"/>
        <v>13729.483949999998</v>
      </c>
      <c r="K41" s="5">
        <f t="shared" si="1"/>
        <v>12955.61605</v>
      </c>
      <c r="M41" s="14">
        <v>0.283</v>
      </c>
      <c r="O41" s="5">
        <f t="shared" si="4"/>
        <v>3666.43934215</v>
      </c>
      <c r="Q41" s="16">
        <f t="shared" si="2"/>
        <v>9289.176707850002</v>
      </c>
      <c r="S41" s="16">
        <f t="shared" si="3"/>
        <v>26685.1</v>
      </c>
    </row>
    <row r="42" spans="1:19" ht="11.25">
      <c r="A42" s="4" t="s">
        <v>37</v>
      </c>
      <c r="C42" s="3" t="s">
        <v>167</v>
      </c>
      <c r="E42" s="6">
        <v>0</v>
      </c>
      <c r="G42" s="14">
        <v>0.5145</v>
      </c>
      <c r="I42" s="6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2025</v>
      </c>
      <c r="G44" s="14">
        <v>0.5145</v>
      </c>
      <c r="I44" s="6">
        <f t="shared" si="0"/>
        <v>1041.8625</v>
      </c>
      <c r="K44" s="5">
        <f t="shared" si="1"/>
        <v>983.1375</v>
      </c>
      <c r="M44" s="14">
        <v>0.3687</v>
      </c>
      <c r="O44" s="5">
        <f t="shared" si="4"/>
        <v>362.48279625000004</v>
      </c>
      <c r="Q44" s="16">
        <f t="shared" si="2"/>
        <v>620.65470375</v>
      </c>
      <c r="S44" s="16">
        <f t="shared" si="3"/>
        <v>2025</v>
      </c>
    </row>
    <row r="45" spans="1:19" ht="11.25">
      <c r="A45" s="4" t="s">
        <v>40</v>
      </c>
      <c r="C45" s="3" t="s">
        <v>170</v>
      </c>
      <c r="E45" s="6">
        <v>4568.68</v>
      </c>
      <c r="G45" s="14">
        <v>0.5145</v>
      </c>
      <c r="I45" s="6">
        <f t="shared" si="0"/>
        <v>2350.58586</v>
      </c>
      <c r="K45" s="5">
        <f t="shared" si="1"/>
        <v>2218.09414</v>
      </c>
      <c r="M45" s="14">
        <v>0.4871</v>
      </c>
      <c r="O45" s="5">
        <f t="shared" si="4"/>
        <v>1080.4336555940001</v>
      </c>
      <c r="Q45" s="16">
        <f t="shared" si="2"/>
        <v>1137.660484406</v>
      </c>
      <c r="S45" s="16">
        <f t="shared" si="3"/>
        <v>4568.68</v>
      </c>
    </row>
    <row r="46" spans="1:19" ht="11.25">
      <c r="A46" s="4" t="s">
        <v>41</v>
      </c>
      <c r="C46" s="3" t="s">
        <v>171</v>
      </c>
      <c r="E46" s="6">
        <v>0</v>
      </c>
      <c r="G46" s="14">
        <v>0.5145</v>
      </c>
      <c r="I46" s="6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8575.65</v>
      </c>
      <c r="G47" s="14">
        <v>0.5145</v>
      </c>
      <c r="I47" s="6">
        <f t="shared" si="0"/>
        <v>4412.171925</v>
      </c>
      <c r="K47" s="5">
        <f t="shared" si="1"/>
        <v>4163.478075</v>
      </c>
      <c r="M47" s="14">
        <v>0.3471</v>
      </c>
      <c r="O47" s="5">
        <f t="shared" si="4"/>
        <v>1445.1432398325</v>
      </c>
      <c r="Q47" s="16">
        <f t="shared" si="2"/>
        <v>2718.3348351675</v>
      </c>
      <c r="S47" s="16">
        <f t="shared" si="3"/>
        <v>8575.65</v>
      </c>
    </row>
    <row r="48" spans="1:19" ht="11.25">
      <c r="A48" s="4" t="s">
        <v>43</v>
      </c>
      <c r="C48" s="3" t="s">
        <v>173</v>
      </c>
      <c r="E48" s="6">
        <v>0</v>
      </c>
      <c r="G48" s="14">
        <v>0.5145</v>
      </c>
      <c r="I48" s="6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6725</v>
      </c>
      <c r="G50" s="14">
        <v>0.5145</v>
      </c>
      <c r="I50" s="6">
        <f t="shared" si="0"/>
        <v>3460.0125</v>
      </c>
      <c r="K50" s="5">
        <f t="shared" si="1"/>
        <v>3264.9875</v>
      </c>
      <c r="M50" s="14">
        <v>0.4444</v>
      </c>
      <c r="O50" s="5">
        <f t="shared" si="4"/>
        <v>1450.9604450000002</v>
      </c>
      <c r="Q50" s="16">
        <f t="shared" si="2"/>
        <v>1814.027055</v>
      </c>
      <c r="S50" s="16">
        <f t="shared" si="3"/>
        <v>6725</v>
      </c>
    </row>
    <row r="51" spans="1:19" ht="11.25">
      <c r="A51" s="4" t="s">
        <v>46</v>
      </c>
      <c r="C51" s="3" t="s">
        <v>176</v>
      </c>
      <c r="E51" s="6">
        <v>25855.5</v>
      </c>
      <c r="G51" s="14">
        <v>0.5145</v>
      </c>
      <c r="I51" s="6">
        <f t="shared" si="0"/>
        <v>13302.65475</v>
      </c>
      <c r="K51" s="5">
        <f t="shared" si="1"/>
        <v>12552.84525</v>
      </c>
      <c r="M51" s="14">
        <v>0.3755</v>
      </c>
      <c r="O51" s="5">
        <f t="shared" si="4"/>
        <v>4713.5933913750005</v>
      </c>
      <c r="Q51" s="16">
        <f t="shared" si="2"/>
        <v>7839.251858625</v>
      </c>
      <c r="S51" s="16">
        <f t="shared" si="3"/>
        <v>25855.5</v>
      </c>
    </row>
    <row r="52" spans="1:19" ht="11.25">
      <c r="A52" s="4" t="s">
        <v>47</v>
      </c>
      <c r="C52" s="3" t="s">
        <v>177</v>
      </c>
      <c r="E52" s="6">
        <v>0</v>
      </c>
      <c r="G52" s="14">
        <v>0.5145</v>
      </c>
      <c r="I52" s="6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4">
        <v>0.5145</v>
      </c>
      <c r="I54" s="6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4">
        <v>0.5145</v>
      </c>
      <c r="I57" s="6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10884.61</v>
      </c>
      <c r="G60" s="14">
        <v>0.5145</v>
      </c>
      <c r="I60" s="6">
        <f t="shared" si="0"/>
        <v>5600.131845</v>
      </c>
      <c r="K60" s="5">
        <f t="shared" si="1"/>
        <v>5284.478155000001</v>
      </c>
      <c r="M60" s="14">
        <v>0.2245</v>
      </c>
      <c r="O60" s="5">
        <f t="shared" si="4"/>
        <v>1186.3653457975001</v>
      </c>
      <c r="Q60" s="16">
        <f t="shared" si="2"/>
        <v>4098.112809202501</v>
      </c>
      <c r="S60" s="16">
        <f t="shared" si="3"/>
        <v>10884.61</v>
      </c>
    </row>
    <row r="61" spans="1:19" ht="11.25">
      <c r="A61" s="4" t="s">
        <v>56</v>
      </c>
      <c r="C61" s="3" t="s">
        <v>186</v>
      </c>
      <c r="E61" s="6">
        <v>6330</v>
      </c>
      <c r="G61" s="14">
        <v>0.5145</v>
      </c>
      <c r="I61" s="6">
        <f t="shared" si="0"/>
        <v>3256.785</v>
      </c>
      <c r="K61" s="5">
        <f t="shared" si="1"/>
        <v>3073.215</v>
      </c>
      <c r="M61" s="17">
        <v>0.4764</v>
      </c>
      <c r="O61" s="5">
        <f t="shared" si="4"/>
        <v>1464.079626</v>
      </c>
      <c r="Q61" s="16">
        <f t="shared" si="2"/>
        <v>1609.1353740000002</v>
      </c>
      <c r="S61" s="16">
        <f t="shared" si="3"/>
        <v>6330</v>
      </c>
    </row>
    <row r="62" spans="1:19" ht="11.25">
      <c r="A62" s="4" t="s">
        <v>57</v>
      </c>
      <c r="C62" s="3" t="s">
        <v>187</v>
      </c>
      <c r="E62" s="6">
        <v>11512.02</v>
      </c>
      <c r="G62" s="14">
        <v>0.5145</v>
      </c>
      <c r="I62" s="6">
        <f t="shared" si="0"/>
        <v>5922.93429</v>
      </c>
      <c r="K62" s="5">
        <f t="shared" si="1"/>
        <v>5589.08571</v>
      </c>
      <c r="M62" s="14">
        <v>0.4401</v>
      </c>
      <c r="O62" s="5">
        <f t="shared" si="4"/>
        <v>2459.7566209710003</v>
      </c>
      <c r="Q62" s="16">
        <f t="shared" si="2"/>
        <v>3129.329089029</v>
      </c>
      <c r="S62" s="16">
        <f t="shared" si="3"/>
        <v>11512.02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902.7</v>
      </c>
      <c r="G64" s="14">
        <v>0.5145</v>
      </c>
      <c r="I64" s="6">
        <f t="shared" si="0"/>
        <v>464.43915</v>
      </c>
      <c r="K64" s="5">
        <f t="shared" si="1"/>
        <v>438.26085000000006</v>
      </c>
      <c r="M64" s="14">
        <v>0.3355</v>
      </c>
      <c r="O64" s="5">
        <f t="shared" si="4"/>
        <v>147.03651517500003</v>
      </c>
      <c r="Q64" s="16">
        <f t="shared" si="2"/>
        <v>291.224334825</v>
      </c>
      <c r="S64" s="16">
        <f t="shared" si="3"/>
        <v>902.7</v>
      </c>
    </row>
    <row r="65" spans="1:19" ht="11.25">
      <c r="A65" s="4" t="s">
        <v>60</v>
      </c>
      <c r="C65" s="3" t="s">
        <v>190</v>
      </c>
      <c r="E65" s="6">
        <v>902.7</v>
      </c>
      <c r="G65" s="14">
        <v>0.5145</v>
      </c>
      <c r="I65" s="6">
        <f t="shared" si="0"/>
        <v>464.43915</v>
      </c>
      <c r="K65" s="5">
        <f t="shared" si="1"/>
        <v>438.26085000000006</v>
      </c>
      <c r="M65" s="14">
        <v>0.4271</v>
      </c>
      <c r="O65" s="5">
        <f t="shared" si="4"/>
        <v>187.18120903500002</v>
      </c>
      <c r="Q65" s="16">
        <f t="shared" si="2"/>
        <v>251.07964096500004</v>
      </c>
      <c r="S65" s="16">
        <f t="shared" si="3"/>
        <v>902.7</v>
      </c>
    </row>
    <row r="66" spans="1:19" ht="11.25">
      <c r="A66" s="4" t="s">
        <v>61</v>
      </c>
      <c r="C66" s="3" t="s">
        <v>191</v>
      </c>
      <c r="E66" s="6">
        <v>0</v>
      </c>
      <c r="G66" s="14">
        <v>0.5145</v>
      </c>
      <c r="I66" s="6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4">
        <v>0.5145</v>
      </c>
      <c r="I67" s="6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1940.1</v>
      </c>
      <c r="G68" s="14">
        <v>0.5145</v>
      </c>
      <c r="I68" s="6">
        <f t="shared" si="0"/>
        <v>998.1814499999999</v>
      </c>
      <c r="K68" s="5">
        <f t="shared" si="1"/>
        <v>941.91855</v>
      </c>
      <c r="M68" s="14">
        <v>0.2834</v>
      </c>
      <c r="O68" s="5">
        <f t="shared" si="4"/>
        <v>266.93971707</v>
      </c>
      <c r="Q68" s="16">
        <f t="shared" si="2"/>
        <v>674.97883293</v>
      </c>
      <c r="S68" s="16">
        <f t="shared" si="3"/>
        <v>1940.1</v>
      </c>
    </row>
    <row r="69" spans="1:19" ht="11.25">
      <c r="A69" s="4" t="s">
        <v>64</v>
      </c>
      <c r="C69" s="3" t="s">
        <v>194</v>
      </c>
      <c r="E69" s="6">
        <v>0</v>
      </c>
      <c r="G69" s="14">
        <v>0.5145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2271</v>
      </c>
      <c r="G71" s="14">
        <v>0.5145</v>
      </c>
      <c r="I71" s="6">
        <f t="shared" si="0"/>
        <v>1168.4295</v>
      </c>
      <c r="K71" s="5">
        <f t="shared" si="1"/>
        <v>1102.5705</v>
      </c>
      <c r="M71" s="14">
        <v>0.1971</v>
      </c>
      <c r="O71" s="5">
        <f t="shared" si="4"/>
        <v>217.31664555</v>
      </c>
      <c r="Q71" s="16">
        <f t="shared" si="2"/>
        <v>885.2538544500001</v>
      </c>
      <c r="S71" s="16">
        <f t="shared" si="3"/>
        <v>2271</v>
      </c>
    </row>
    <row r="72" spans="1:19" ht="11.25">
      <c r="A72" s="4" t="s">
        <v>67</v>
      </c>
      <c r="C72" s="3" t="s">
        <v>197</v>
      </c>
      <c r="E72" s="6">
        <v>7760.4</v>
      </c>
      <c r="G72" s="14">
        <v>0.5145</v>
      </c>
      <c r="I72" s="6">
        <f t="shared" si="0"/>
        <v>3992.7257999999997</v>
      </c>
      <c r="K72" s="5">
        <f t="shared" si="1"/>
        <v>3767.6742</v>
      </c>
      <c r="M72" s="14">
        <v>0.3304</v>
      </c>
      <c r="O72" s="5">
        <f t="shared" si="4"/>
        <v>1244.83955568</v>
      </c>
      <c r="Q72" s="16">
        <f t="shared" si="2"/>
        <v>2522.83464432</v>
      </c>
      <c r="S72" s="16">
        <f t="shared" si="3"/>
        <v>7760.4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8855.4</v>
      </c>
      <c r="G74" s="14">
        <v>0.5145</v>
      </c>
      <c r="I74" s="6">
        <f aca="true" t="shared" si="5" ref="I74:I135">E74*G74</f>
        <v>4556.1033</v>
      </c>
      <c r="K74" s="5">
        <f aca="true" t="shared" si="6" ref="K74:K135">E74-I74</f>
        <v>4299.2967</v>
      </c>
      <c r="M74" s="14">
        <v>0.4083</v>
      </c>
      <c r="O74" s="5">
        <f t="shared" si="4"/>
        <v>1755.4028426099999</v>
      </c>
      <c r="Q74" s="16">
        <f aca="true" t="shared" si="7" ref="Q74:Q135">K74-O74</f>
        <v>2543.89385739</v>
      </c>
      <c r="S74" s="16">
        <f aca="true" t="shared" si="8" ref="S74:S135">I74+O74+Q74</f>
        <v>8855.4</v>
      </c>
    </row>
    <row r="75" spans="1:19" ht="11.25">
      <c r="A75" s="4" t="s">
        <v>70</v>
      </c>
      <c r="C75" s="3" t="s">
        <v>200</v>
      </c>
      <c r="E75" s="6">
        <v>0</v>
      </c>
      <c r="G75" s="14">
        <v>0.5145</v>
      </c>
      <c r="I75" s="6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4">
        <v>0.5145</v>
      </c>
      <c r="I77" s="6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4">
        <v>0.5145</v>
      </c>
      <c r="I78" s="6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4">
        <v>0.5145</v>
      </c>
      <c r="I79" s="6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21357.17</v>
      </c>
      <c r="G81" s="14">
        <v>0.5145</v>
      </c>
      <c r="I81" s="6">
        <f t="shared" si="5"/>
        <v>10988.263964999998</v>
      </c>
      <c r="K81" s="5">
        <f t="shared" si="6"/>
        <v>10368.906035</v>
      </c>
      <c r="M81" s="14">
        <v>0.3414</v>
      </c>
      <c r="O81" s="5">
        <f t="shared" si="9"/>
        <v>3539.944520349</v>
      </c>
      <c r="Q81" s="16">
        <f t="shared" si="7"/>
        <v>6828.9615146510005</v>
      </c>
      <c r="S81" s="16">
        <f t="shared" si="8"/>
        <v>21357.17</v>
      </c>
    </row>
    <row r="82" spans="1:19" ht="11.25">
      <c r="A82" s="4" t="s">
        <v>77</v>
      </c>
      <c r="C82" s="3" t="s">
        <v>207</v>
      </c>
      <c r="E82" s="6">
        <v>8850</v>
      </c>
      <c r="G82" s="14">
        <v>0.5145</v>
      </c>
      <c r="I82" s="6">
        <f t="shared" si="5"/>
        <v>4553.325</v>
      </c>
      <c r="K82" s="5">
        <f t="shared" si="6"/>
        <v>4296.675</v>
      </c>
      <c r="M82" s="14">
        <v>0.2923</v>
      </c>
      <c r="O82" s="5">
        <f t="shared" si="9"/>
        <v>1255.9181025</v>
      </c>
      <c r="Q82" s="16">
        <f t="shared" si="7"/>
        <v>3040.7568975000004</v>
      </c>
      <c r="S82" s="16">
        <f t="shared" si="8"/>
        <v>8850</v>
      </c>
    </row>
    <row r="83" spans="1:19" ht="11.25">
      <c r="A83" s="4" t="s">
        <v>78</v>
      </c>
      <c r="C83" s="3" t="s">
        <v>208</v>
      </c>
      <c r="E83" s="6">
        <v>0</v>
      </c>
      <c r="G83" s="14">
        <v>0.5145</v>
      </c>
      <c r="I83" s="6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4">
        <v>0.5145</v>
      </c>
      <c r="I84" s="6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80954.3</v>
      </c>
      <c r="G85" s="14">
        <v>0.5145</v>
      </c>
      <c r="I85" s="6">
        <f t="shared" si="5"/>
        <v>41650.987349999996</v>
      </c>
      <c r="K85" s="5">
        <f t="shared" si="6"/>
        <v>39303.31265000001</v>
      </c>
      <c r="M85" s="14">
        <v>0.4397</v>
      </c>
      <c r="O85" s="5">
        <f t="shared" si="9"/>
        <v>17281.666572205002</v>
      </c>
      <c r="Q85" s="16">
        <f t="shared" si="7"/>
        <v>22021.646077795005</v>
      </c>
      <c r="S85" s="16">
        <f t="shared" si="8"/>
        <v>80954.3</v>
      </c>
    </row>
    <row r="86" spans="1:19" ht="11.25">
      <c r="A86" s="4" t="s">
        <v>81</v>
      </c>
      <c r="C86" s="3" t="s">
        <v>211</v>
      </c>
      <c r="E86" s="6">
        <v>5826.3</v>
      </c>
      <c r="G86" s="14">
        <v>0.5145</v>
      </c>
      <c r="I86" s="6">
        <f t="shared" si="5"/>
        <v>2997.6313499999997</v>
      </c>
      <c r="K86" s="5">
        <f t="shared" si="6"/>
        <v>2828.6686500000005</v>
      </c>
      <c r="M86" s="14">
        <v>0.2336</v>
      </c>
      <c r="O86" s="5">
        <f t="shared" si="9"/>
        <v>660.7769966400001</v>
      </c>
      <c r="Q86" s="16">
        <f t="shared" si="7"/>
        <v>2167.8916533600004</v>
      </c>
      <c r="S86" s="16">
        <f t="shared" si="8"/>
        <v>5826.3</v>
      </c>
    </row>
    <row r="87" spans="1:19" ht="11.25">
      <c r="A87" s="4" t="s">
        <v>82</v>
      </c>
      <c r="C87" s="3" t="s">
        <v>212</v>
      </c>
      <c r="E87" s="6">
        <v>9825</v>
      </c>
      <c r="G87" s="14">
        <v>0.5145</v>
      </c>
      <c r="I87" s="6">
        <f t="shared" si="5"/>
        <v>5054.9625</v>
      </c>
      <c r="K87" s="5">
        <f t="shared" si="6"/>
        <v>4770.0375</v>
      </c>
      <c r="M87" s="14">
        <v>0.3445</v>
      </c>
      <c r="O87" s="5">
        <f t="shared" si="9"/>
        <v>1643.27791875</v>
      </c>
      <c r="Q87" s="16">
        <f t="shared" si="7"/>
        <v>3126.7595812500003</v>
      </c>
      <c r="S87" s="16">
        <f t="shared" si="8"/>
        <v>9825</v>
      </c>
    </row>
    <row r="88" spans="1:19" ht="11.25">
      <c r="A88" s="4" t="s">
        <v>83</v>
      </c>
      <c r="C88" s="3" t="s">
        <v>213</v>
      </c>
      <c r="E88" s="6">
        <v>0</v>
      </c>
      <c r="G88" s="14">
        <v>0.5145</v>
      </c>
      <c r="I88" s="6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1260</v>
      </c>
      <c r="G89" s="14">
        <v>0.5145</v>
      </c>
      <c r="I89" s="6">
        <f t="shared" si="5"/>
        <v>648.27</v>
      </c>
      <c r="K89" s="5">
        <f t="shared" si="6"/>
        <v>611.73</v>
      </c>
      <c r="M89" s="14">
        <v>0.3154</v>
      </c>
      <c r="O89" s="5">
        <f t="shared" si="9"/>
        <v>192.93964200000002</v>
      </c>
      <c r="Q89" s="16">
        <f t="shared" si="7"/>
        <v>418.79035799999997</v>
      </c>
      <c r="S89" s="16">
        <f t="shared" si="8"/>
        <v>1260</v>
      </c>
    </row>
    <row r="90" spans="1:19" ht="11.25">
      <c r="A90" s="4" t="s">
        <v>85</v>
      </c>
      <c r="C90" s="3" t="s">
        <v>215</v>
      </c>
      <c r="E90" s="6">
        <v>8557.52</v>
      </c>
      <c r="G90" s="14">
        <v>0.5145</v>
      </c>
      <c r="I90" s="6">
        <f t="shared" si="5"/>
        <v>4402.84404</v>
      </c>
      <c r="K90" s="5">
        <f t="shared" si="6"/>
        <v>4154.6759600000005</v>
      </c>
      <c r="M90" s="14">
        <v>0.3517</v>
      </c>
      <c r="O90" s="5">
        <f t="shared" si="9"/>
        <v>1461.1995351320002</v>
      </c>
      <c r="Q90" s="16">
        <f t="shared" si="7"/>
        <v>2693.4764248680003</v>
      </c>
      <c r="S90" s="16">
        <f t="shared" si="8"/>
        <v>8557.52</v>
      </c>
    </row>
    <row r="91" spans="1:19" ht="11.25">
      <c r="A91" s="4" t="s">
        <v>86</v>
      </c>
      <c r="C91" s="3" t="s">
        <v>216</v>
      </c>
      <c r="E91" s="6">
        <v>0</v>
      </c>
      <c r="G91" s="14">
        <v>0.5145</v>
      </c>
      <c r="I91" s="6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11673.33</v>
      </c>
      <c r="G93" s="14">
        <v>0.5145</v>
      </c>
      <c r="I93" s="6">
        <f t="shared" si="5"/>
        <v>6005.928284999999</v>
      </c>
      <c r="K93" s="5">
        <f t="shared" si="6"/>
        <v>5667.401715000001</v>
      </c>
      <c r="M93" s="14">
        <v>0.4588</v>
      </c>
      <c r="O93" s="5">
        <f t="shared" si="9"/>
        <v>2600.2039068420004</v>
      </c>
      <c r="Q93" s="16">
        <f t="shared" si="7"/>
        <v>3067.1978081580005</v>
      </c>
      <c r="S93" s="16">
        <f t="shared" si="8"/>
        <v>11673.33</v>
      </c>
    </row>
    <row r="94" spans="1:19" ht="11.25">
      <c r="A94" s="4" t="s">
        <v>89</v>
      </c>
      <c r="C94" s="3" t="s">
        <v>219</v>
      </c>
      <c r="E94" s="6">
        <v>40143.35</v>
      </c>
      <c r="G94" s="14">
        <v>0.5145</v>
      </c>
      <c r="I94" s="6">
        <f t="shared" si="5"/>
        <v>20653.753575</v>
      </c>
      <c r="K94" s="5">
        <f t="shared" si="6"/>
        <v>19489.596425</v>
      </c>
      <c r="M94" s="14">
        <v>0.4439</v>
      </c>
      <c r="O94" s="5">
        <f t="shared" si="9"/>
        <v>8651.4318530575</v>
      </c>
      <c r="Q94" s="16">
        <f t="shared" si="7"/>
        <v>10838.1645719425</v>
      </c>
      <c r="S94" s="16">
        <f t="shared" si="8"/>
        <v>40143.35</v>
      </c>
    </row>
    <row r="95" spans="1:19" ht="11.25">
      <c r="A95" s="4" t="s">
        <v>90</v>
      </c>
      <c r="C95" s="3" t="s">
        <v>220</v>
      </c>
      <c r="E95" s="6">
        <v>4425</v>
      </c>
      <c r="G95" s="14">
        <v>0.5145</v>
      </c>
      <c r="I95" s="6">
        <f t="shared" si="5"/>
        <v>2276.6625</v>
      </c>
      <c r="K95" s="5">
        <f t="shared" si="6"/>
        <v>2148.3375</v>
      </c>
      <c r="M95" s="14">
        <v>0.3979</v>
      </c>
      <c r="O95" s="5">
        <f t="shared" si="9"/>
        <v>854.82349125</v>
      </c>
      <c r="Q95" s="16">
        <f t="shared" si="7"/>
        <v>1293.5140087500001</v>
      </c>
      <c r="S95" s="16">
        <f t="shared" si="8"/>
        <v>4425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7375.65</v>
      </c>
      <c r="G97" s="14">
        <v>0.5145</v>
      </c>
      <c r="I97" s="6">
        <f t="shared" si="5"/>
        <v>3794.7719249999996</v>
      </c>
      <c r="K97" s="5">
        <f t="shared" si="6"/>
        <v>3580.878075</v>
      </c>
      <c r="M97" s="14">
        <v>0.2455</v>
      </c>
      <c r="O97" s="5">
        <f t="shared" si="9"/>
        <v>879.1055674125</v>
      </c>
      <c r="Q97" s="16">
        <f t="shared" si="7"/>
        <v>2701.7725075875</v>
      </c>
      <c r="S97" s="16">
        <f t="shared" si="8"/>
        <v>7375.65</v>
      </c>
    </row>
    <row r="98" spans="1:19" ht="11.25">
      <c r="A98" s="4" t="s">
        <v>93</v>
      </c>
      <c r="C98" s="3" t="s">
        <v>223</v>
      </c>
      <c r="E98" s="6">
        <v>0</v>
      </c>
      <c r="G98" s="14">
        <v>0.5145</v>
      </c>
      <c r="I98" s="6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4427.7</v>
      </c>
      <c r="G99" s="14">
        <v>0.5145</v>
      </c>
      <c r="I99" s="6">
        <f t="shared" si="5"/>
        <v>2278.05165</v>
      </c>
      <c r="K99" s="5">
        <f t="shared" si="6"/>
        <v>2149.64835</v>
      </c>
      <c r="M99" s="14">
        <v>0.276</v>
      </c>
      <c r="O99" s="5">
        <f t="shared" si="9"/>
        <v>593.3029446</v>
      </c>
      <c r="Q99" s="16">
        <f t="shared" si="7"/>
        <v>1556.3454054</v>
      </c>
      <c r="S99" s="16">
        <f t="shared" si="8"/>
        <v>4427.7</v>
      </c>
    </row>
    <row r="100" spans="1:19" ht="11.25">
      <c r="A100" s="4" t="s">
        <v>95</v>
      </c>
      <c r="C100" s="3" t="s">
        <v>225</v>
      </c>
      <c r="E100" s="6">
        <v>2025</v>
      </c>
      <c r="G100" s="14">
        <v>0.5145</v>
      </c>
      <c r="I100" s="6">
        <f t="shared" si="5"/>
        <v>1041.8625</v>
      </c>
      <c r="K100" s="5">
        <f t="shared" si="6"/>
        <v>983.1375</v>
      </c>
      <c r="M100" s="14">
        <v>0.3025</v>
      </c>
      <c r="O100" s="5">
        <f t="shared" si="9"/>
        <v>297.39909375</v>
      </c>
      <c r="Q100" s="16">
        <f t="shared" si="7"/>
        <v>685.73840625</v>
      </c>
      <c r="S100" s="16">
        <f t="shared" si="8"/>
        <v>2025</v>
      </c>
    </row>
    <row r="101" spans="1:19" ht="11.25">
      <c r="A101" s="4" t="s">
        <v>96</v>
      </c>
      <c r="C101" s="3" t="s">
        <v>226</v>
      </c>
      <c r="E101" s="6">
        <v>0</v>
      </c>
      <c r="G101" s="14">
        <v>0.5145</v>
      </c>
      <c r="I101" s="6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4">
        <v>0.5145</v>
      </c>
      <c r="I102" s="6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3375</v>
      </c>
      <c r="G103" s="14">
        <v>0.5145</v>
      </c>
      <c r="I103" s="6">
        <f t="shared" si="5"/>
        <v>1736.4374999999998</v>
      </c>
      <c r="K103" s="5">
        <f t="shared" si="6"/>
        <v>1638.5625000000002</v>
      </c>
      <c r="M103" s="14">
        <v>0.3888</v>
      </c>
      <c r="O103" s="5">
        <f t="shared" si="9"/>
        <v>637.0731000000001</v>
      </c>
      <c r="Q103" s="16">
        <f t="shared" si="7"/>
        <v>1001.4894000000002</v>
      </c>
      <c r="S103" s="16">
        <f t="shared" si="8"/>
        <v>3375</v>
      </c>
    </row>
    <row r="104" spans="1:19" ht="11.25">
      <c r="A104" s="4" t="s">
        <v>99</v>
      </c>
      <c r="C104" s="3" t="s">
        <v>229</v>
      </c>
      <c r="E104" s="6">
        <v>16618.28</v>
      </c>
      <c r="G104" s="14">
        <v>0.5145</v>
      </c>
      <c r="I104" s="6">
        <f t="shared" si="5"/>
        <v>8550.105059999998</v>
      </c>
      <c r="K104" s="5">
        <f t="shared" si="6"/>
        <v>8068.174940000001</v>
      </c>
      <c r="M104" s="14">
        <v>0.5309</v>
      </c>
      <c r="O104" s="5">
        <f t="shared" si="9"/>
        <v>4283.394075646001</v>
      </c>
      <c r="Q104" s="16">
        <f t="shared" si="7"/>
        <v>3784.780864354</v>
      </c>
      <c r="S104" s="16">
        <f t="shared" si="8"/>
        <v>16618.28</v>
      </c>
    </row>
    <row r="105" spans="1:19" ht="11.25">
      <c r="A105" s="4" t="s">
        <v>100</v>
      </c>
      <c r="C105" s="3" t="s">
        <v>230</v>
      </c>
      <c r="E105" s="6">
        <v>9740.1</v>
      </c>
      <c r="G105" s="14">
        <v>0.5145</v>
      </c>
      <c r="I105" s="6">
        <f t="shared" si="5"/>
        <v>5011.2814499999995</v>
      </c>
      <c r="K105" s="5">
        <f t="shared" si="6"/>
        <v>4728.818550000001</v>
      </c>
      <c r="M105" s="14">
        <v>0.255</v>
      </c>
      <c r="O105" s="5">
        <f t="shared" si="9"/>
        <v>1205.8487302500002</v>
      </c>
      <c r="Q105" s="16">
        <f t="shared" si="7"/>
        <v>3522.9698197500006</v>
      </c>
      <c r="S105" s="16">
        <f t="shared" si="8"/>
        <v>9740.1</v>
      </c>
    </row>
    <row r="106" spans="1:19" ht="11.25">
      <c r="A106" s="4" t="s">
        <v>101</v>
      </c>
      <c r="C106" s="3" t="s">
        <v>231</v>
      </c>
      <c r="E106" s="6">
        <v>1200</v>
      </c>
      <c r="G106" s="14">
        <v>0.5145</v>
      </c>
      <c r="I106" s="6">
        <f t="shared" si="5"/>
        <v>617.4</v>
      </c>
      <c r="K106" s="5">
        <f t="shared" si="6"/>
        <v>582.6</v>
      </c>
      <c r="M106" s="14">
        <v>0.2547</v>
      </c>
      <c r="O106" s="5">
        <f t="shared" si="9"/>
        <v>148.38822</v>
      </c>
      <c r="Q106" s="16">
        <f t="shared" si="7"/>
        <v>434.21178000000003</v>
      </c>
      <c r="S106" s="16">
        <f t="shared" si="8"/>
        <v>1200</v>
      </c>
    </row>
    <row r="107" spans="1:19" ht="11.25">
      <c r="A107" s="4" t="s">
        <v>102</v>
      </c>
      <c r="C107" s="3" t="s">
        <v>232</v>
      </c>
      <c r="E107" s="6">
        <v>0</v>
      </c>
      <c r="G107" s="14">
        <v>0.5145</v>
      </c>
      <c r="I107" s="6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22412.22</v>
      </c>
      <c r="G108" s="14">
        <v>0.5145</v>
      </c>
      <c r="I108" s="6">
        <f t="shared" si="5"/>
        <v>11531.08719</v>
      </c>
      <c r="K108" s="5">
        <f t="shared" si="6"/>
        <v>10881.132810000001</v>
      </c>
      <c r="M108" s="14">
        <v>0.3068</v>
      </c>
      <c r="O108" s="5">
        <f t="shared" si="9"/>
        <v>3338.3315461080006</v>
      </c>
      <c r="Q108" s="16">
        <f t="shared" si="7"/>
        <v>7542.801263892001</v>
      </c>
      <c r="S108" s="16">
        <f t="shared" si="8"/>
        <v>22412.22</v>
      </c>
    </row>
    <row r="109" spans="1:19" ht="11.25">
      <c r="A109" s="4" t="s">
        <v>104</v>
      </c>
      <c r="C109" s="3" t="s">
        <v>234</v>
      </c>
      <c r="E109" s="6">
        <v>35403.07</v>
      </c>
      <c r="G109" s="14">
        <v>0.5145</v>
      </c>
      <c r="I109" s="6">
        <f t="shared" si="5"/>
        <v>18214.879514999997</v>
      </c>
      <c r="K109" s="5">
        <f t="shared" si="6"/>
        <v>17188.190485000003</v>
      </c>
      <c r="M109" s="14">
        <v>0.3715</v>
      </c>
      <c r="O109" s="5">
        <f t="shared" si="9"/>
        <v>6385.412765177501</v>
      </c>
      <c r="Q109" s="16">
        <f t="shared" si="7"/>
        <v>10802.777719822501</v>
      </c>
      <c r="S109" s="16">
        <f t="shared" si="8"/>
        <v>35403.07</v>
      </c>
    </row>
    <row r="110" spans="1:19" ht="11.25">
      <c r="A110" s="4" t="s">
        <v>105</v>
      </c>
      <c r="C110" s="3" t="s">
        <v>235</v>
      </c>
      <c r="E110" s="6">
        <v>0</v>
      </c>
      <c r="G110" s="14">
        <v>0.5145</v>
      </c>
      <c r="I110" s="6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7800</v>
      </c>
      <c r="G111" s="14">
        <v>0.5145</v>
      </c>
      <c r="I111" s="6">
        <f t="shared" si="5"/>
        <v>4013.0999999999995</v>
      </c>
      <c r="K111" s="5">
        <f t="shared" si="6"/>
        <v>3786.9000000000005</v>
      </c>
      <c r="M111" s="14">
        <v>0.2496</v>
      </c>
      <c r="O111" s="5">
        <f t="shared" si="9"/>
        <v>945.2102400000001</v>
      </c>
      <c r="Q111" s="16">
        <f t="shared" si="7"/>
        <v>2841.68976</v>
      </c>
      <c r="S111" s="16">
        <f t="shared" si="8"/>
        <v>7800</v>
      </c>
    </row>
    <row r="112" spans="1:19" ht="11.25">
      <c r="A112" s="4" t="s">
        <v>107</v>
      </c>
      <c r="C112" s="3" t="s">
        <v>237</v>
      </c>
      <c r="E112" s="6">
        <v>0</v>
      </c>
      <c r="G112" s="14">
        <v>0.5145</v>
      </c>
      <c r="I112" s="6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0.5145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4">
        <v>0.5145</v>
      </c>
      <c r="I114" s="6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4">
        <v>0.5145</v>
      </c>
      <c r="I115" s="6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283</v>
      </c>
      <c r="E116" s="6">
        <v>4563</v>
      </c>
      <c r="G116" s="14">
        <v>0.5145</v>
      </c>
      <c r="I116" s="6">
        <f t="shared" si="5"/>
        <v>2347.6634999999997</v>
      </c>
      <c r="K116" s="5">
        <f t="shared" si="6"/>
        <v>2215.3365000000003</v>
      </c>
      <c r="M116" s="14">
        <v>0.3223</v>
      </c>
      <c r="O116" s="5">
        <f t="shared" si="9"/>
        <v>714.00295395</v>
      </c>
      <c r="Q116" s="16">
        <f t="shared" si="7"/>
        <v>1501.3335460500002</v>
      </c>
      <c r="S116" s="16">
        <f t="shared" si="8"/>
        <v>4563</v>
      </c>
    </row>
    <row r="117" spans="1:19" ht="11.25">
      <c r="A117" s="4" t="s">
        <v>112</v>
      </c>
      <c r="C117" s="3" t="s">
        <v>242</v>
      </c>
      <c r="E117" s="6">
        <v>3965.1</v>
      </c>
      <c r="G117" s="14">
        <v>0.5145</v>
      </c>
      <c r="I117" s="6">
        <f t="shared" si="5"/>
        <v>2040.0439499999998</v>
      </c>
      <c r="K117" s="5">
        <f t="shared" si="6"/>
        <v>1925.0560500000001</v>
      </c>
      <c r="M117" s="14">
        <v>0.3808</v>
      </c>
      <c r="O117" s="5">
        <f t="shared" si="9"/>
        <v>733.0613438400001</v>
      </c>
      <c r="Q117" s="16">
        <f t="shared" si="7"/>
        <v>1191.99470616</v>
      </c>
      <c r="S117" s="16">
        <f t="shared" si="8"/>
        <v>3965.1</v>
      </c>
    </row>
    <row r="118" spans="1:19" ht="11.25">
      <c r="A118" s="4" t="s">
        <v>113</v>
      </c>
      <c r="C118" s="3" t="s">
        <v>243</v>
      </c>
      <c r="E118" s="6">
        <v>4117.5</v>
      </c>
      <c r="G118" s="14">
        <v>0.5145</v>
      </c>
      <c r="I118" s="6">
        <f t="shared" si="5"/>
        <v>2118.4537499999997</v>
      </c>
      <c r="K118" s="5">
        <f t="shared" si="6"/>
        <v>1999.0462500000003</v>
      </c>
      <c r="M118" s="14">
        <v>0.2667</v>
      </c>
      <c r="O118" s="5">
        <f t="shared" si="9"/>
        <v>533.145634875</v>
      </c>
      <c r="Q118" s="16">
        <f t="shared" si="7"/>
        <v>1465.9006151250003</v>
      </c>
      <c r="S118" s="16">
        <f t="shared" si="8"/>
        <v>4117.5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21301.7</v>
      </c>
      <c r="G120" s="14">
        <v>0.5145</v>
      </c>
      <c r="I120" s="6">
        <f t="shared" si="5"/>
        <v>10959.72465</v>
      </c>
      <c r="K120" s="5">
        <f t="shared" si="6"/>
        <v>10341.97535</v>
      </c>
      <c r="M120" s="14">
        <v>0.2736</v>
      </c>
      <c r="O120" s="5">
        <f t="shared" si="9"/>
        <v>2829.5644557600003</v>
      </c>
      <c r="Q120" s="16">
        <f t="shared" si="7"/>
        <v>7512.41089424</v>
      </c>
      <c r="S120" s="16">
        <f t="shared" si="8"/>
        <v>21301.7</v>
      </c>
    </row>
    <row r="121" spans="1:19" ht="11.25">
      <c r="A121" s="4" t="s">
        <v>116</v>
      </c>
      <c r="C121" s="3" t="s">
        <v>246</v>
      </c>
      <c r="E121" s="6">
        <v>1949.4</v>
      </c>
      <c r="G121" s="14">
        <v>0.5145</v>
      </c>
      <c r="I121" s="6">
        <f t="shared" si="5"/>
        <v>1002.9662999999999</v>
      </c>
      <c r="K121" s="5">
        <f t="shared" si="6"/>
        <v>946.4337000000002</v>
      </c>
      <c r="M121" s="14">
        <v>0.4168</v>
      </c>
      <c r="O121" s="5">
        <f t="shared" si="9"/>
        <v>394.4735661600001</v>
      </c>
      <c r="Q121" s="16">
        <f t="shared" si="7"/>
        <v>551.96013384</v>
      </c>
      <c r="S121" s="16">
        <f t="shared" si="8"/>
        <v>1949.4</v>
      </c>
    </row>
    <row r="122" spans="1:19" ht="11.25">
      <c r="A122" s="4" t="s">
        <v>117</v>
      </c>
      <c r="C122" s="3" t="s">
        <v>247</v>
      </c>
      <c r="E122" s="6">
        <v>0</v>
      </c>
      <c r="G122" s="14">
        <v>0.5145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248</v>
      </c>
      <c r="E123" s="6">
        <v>5903.6</v>
      </c>
      <c r="G123" s="14">
        <v>0.5145</v>
      </c>
      <c r="I123" s="6">
        <f t="shared" si="5"/>
        <v>3037.4022</v>
      </c>
      <c r="K123" s="5">
        <f t="shared" si="6"/>
        <v>2866.1978000000004</v>
      </c>
      <c r="M123" s="14">
        <v>0.3321</v>
      </c>
      <c r="O123" s="5">
        <f t="shared" si="9"/>
        <v>951.8642893800002</v>
      </c>
      <c r="Q123" s="16">
        <f t="shared" si="7"/>
        <v>1914.3335106200002</v>
      </c>
      <c r="S123" s="16">
        <f t="shared" si="8"/>
        <v>5903.6</v>
      </c>
    </row>
    <row r="124" spans="1:19" ht="11.25">
      <c r="A124" s="4" t="s">
        <v>119</v>
      </c>
      <c r="C124" s="3" t="s">
        <v>249</v>
      </c>
      <c r="E124" s="6">
        <v>36440.6</v>
      </c>
      <c r="G124" s="14">
        <v>0.5145</v>
      </c>
      <c r="I124" s="6">
        <f t="shared" si="5"/>
        <v>18748.6887</v>
      </c>
      <c r="K124" s="5">
        <f t="shared" si="6"/>
        <v>17691.9113</v>
      </c>
      <c r="M124" s="14">
        <v>0.2773</v>
      </c>
      <c r="O124" s="5">
        <f t="shared" si="9"/>
        <v>4905.96700349</v>
      </c>
      <c r="Q124" s="16">
        <f t="shared" si="7"/>
        <v>12785.944296509999</v>
      </c>
      <c r="S124" s="16">
        <f t="shared" si="8"/>
        <v>36440.6</v>
      </c>
    </row>
    <row r="125" spans="1:19" ht="11.25">
      <c r="A125" s="4" t="s">
        <v>120</v>
      </c>
      <c r="C125" s="3" t="s">
        <v>250</v>
      </c>
      <c r="E125" s="6">
        <v>29764.03</v>
      </c>
      <c r="G125" s="14">
        <v>0.5145</v>
      </c>
      <c r="I125" s="6">
        <f t="shared" si="5"/>
        <v>15313.593434999999</v>
      </c>
      <c r="K125" s="5">
        <f t="shared" si="6"/>
        <v>14450.436565</v>
      </c>
      <c r="M125" s="14">
        <v>0.2455</v>
      </c>
      <c r="O125" s="5">
        <f t="shared" si="9"/>
        <v>3547.5821767075</v>
      </c>
      <c r="Q125" s="16">
        <f t="shared" si="7"/>
        <v>10902.8543882925</v>
      </c>
      <c r="S125" s="16">
        <f t="shared" si="8"/>
        <v>29764.03</v>
      </c>
    </row>
    <row r="126" spans="1:19" ht="11.25">
      <c r="A126" s="4" t="s">
        <v>121</v>
      </c>
      <c r="C126" s="3" t="s">
        <v>251</v>
      </c>
      <c r="E126" s="6">
        <v>0</v>
      </c>
      <c r="G126" s="14">
        <v>0.5145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35413.22</v>
      </c>
      <c r="G127" s="14">
        <v>0.5145</v>
      </c>
      <c r="I127" s="6">
        <f t="shared" si="5"/>
        <v>18220.10169</v>
      </c>
      <c r="K127" s="5">
        <f t="shared" si="6"/>
        <v>17193.11831</v>
      </c>
      <c r="M127" s="14">
        <v>0.3535</v>
      </c>
      <c r="O127" s="5">
        <f t="shared" si="9"/>
        <v>6077.767322585</v>
      </c>
      <c r="Q127" s="16">
        <f t="shared" si="7"/>
        <v>11115.350987415</v>
      </c>
      <c r="S127" s="16">
        <f t="shared" si="8"/>
        <v>35413.22</v>
      </c>
    </row>
    <row r="128" spans="1:19" ht="11.25">
      <c r="A128" s="4" t="s">
        <v>123</v>
      </c>
      <c r="C128" s="3" t="s">
        <v>253</v>
      </c>
      <c r="E128" s="6">
        <v>0</v>
      </c>
      <c r="G128" s="14">
        <v>0.5145</v>
      </c>
      <c r="I128" s="6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254</v>
      </c>
      <c r="E129" s="6">
        <v>20283.84</v>
      </c>
      <c r="G129" s="14">
        <v>0.5145</v>
      </c>
      <c r="I129" s="6">
        <f t="shared" si="5"/>
        <v>10436.035679999999</v>
      </c>
      <c r="K129" s="5">
        <f t="shared" si="6"/>
        <v>9847.804320000001</v>
      </c>
      <c r="M129" s="14">
        <v>0.2605</v>
      </c>
      <c r="O129" s="5">
        <f t="shared" si="9"/>
        <v>2565.35302536</v>
      </c>
      <c r="Q129" s="16">
        <f t="shared" si="7"/>
        <v>7282.451294640001</v>
      </c>
      <c r="S129" s="16">
        <f t="shared" si="8"/>
        <v>20283.84</v>
      </c>
    </row>
    <row r="130" spans="1:19" ht="11.25">
      <c r="A130" s="4" t="s">
        <v>125</v>
      </c>
      <c r="C130" s="3" t="s">
        <v>255</v>
      </c>
      <c r="E130" s="6">
        <v>0</v>
      </c>
      <c r="G130" s="14">
        <v>0.5145</v>
      </c>
      <c r="I130" s="6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256</v>
      </c>
      <c r="E131" s="6">
        <v>60270.83</v>
      </c>
      <c r="G131" s="14">
        <v>0.5145</v>
      </c>
      <c r="I131" s="6">
        <f t="shared" si="5"/>
        <v>31009.342034999998</v>
      </c>
      <c r="K131" s="5">
        <f t="shared" si="6"/>
        <v>29261.487965000004</v>
      </c>
      <c r="M131" s="14">
        <v>0.3691</v>
      </c>
      <c r="O131" s="5">
        <f t="shared" si="9"/>
        <v>10800.4152078815</v>
      </c>
      <c r="Q131" s="16">
        <f t="shared" si="7"/>
        <v>18461.072757118505</v>
      </c>
      <c r="S131" s="16">
        <f t="shared" si="8"/>
        <v>60270.83</v>
      </c>
    </row>
    <row r="132" spans="1:19" ht="11.25">
      <c r="A132" s="4" t="s">
        <v>127</v>
      </c>
      <c r="C132" s="3" t="s">
        <v>257</v>
      </c>
      <c r="E132" s="6">
        <v>76170.52</v>
      </c>
      <c r="G132" s="14">
        <v>0.5145</v>
      </c>
      <c r="I132" s="6">
        <f t="shared" si="5"/>
        <v>39189.73254</v>
      </c>
      <c r="K132" s="5">
        <f t="shared" si="6"/>
        <v>36980.78746000001</v>
      </c>
      <c r="M132" s="14">
        <v>0.3072</v>
      </c>
      <c r="O132" s="5">
        <f t="shared" si="9"/>
        <v>11360.497907712</v>
      </c>
      <c r="Q132" s="16">
        <f t="shared" si="7"/>
        <v>25620.289552288006</v>
      </c>
      <c r="S132" s="16">
        <f t="shared" si="8"/>
        <v>76170.52</v>
      </c>
    </row>
    <row r="133" spans="1:19" ht="11.25">
      <c r="A133" s="4" t="s">
        <v>128</v>
      </c>
      <c r="C133" s="3" t="s">
        <v>258</v>
      </c>
      <c r="E133" s="6">
        <v>2213.68</v>
      </c>
      <c r="G133" s="14">
        <v>0.5145</v>
      </c>
      <c r="I133" s="6">
        <f t="shared" si="5"/>
        <v>1138.9383599999999</v>
      </c>
      <c r="K133" s="5">
        <f t="shared" si="6"/>
        <v>1074.74164</v>
      </c>
      <c r="M133" s="14">
        <v>0.3513</v>
      </c>
      <c r="O133" s="5">
        <f t="shared" si="9"/>
        <v>377.55673813199996</v>
      </c>
      <c r="Q133" s="16">
        <f t="shared" si="7"/>
        <v>697.184901868</v>
      </c>
      <c r="S133" s="16">
        <f t="shared" si="8"/>
        <v>2213.68</v>
      </c>
    </row>
    <row r="134" spans="1:19" ht="11.25">
      <c r="A134" s="4" t="s">
        <v>129</v>
      </c>
      <c r="C134" s="3" t="s">
        <v>259</v>
      </c>
      <c r="E134" s="6">
        <v>5627.7</v>
      </c>
      <c r="G134" s="14">
        <v>0.5145</v>
      </c>
      <c r="I134" s="6">
        <f t="shared" si="5"/>
        <v>2895.4516499999995</v>
      </c>
      <c r="K134" s="5">
        <f t="shared" si="6"/>
        <v>2732.2483500000003</v>
      </c>
      <c r="M134" s="14">
        <v>0.2699</v>
      </c>
      <c r="O134" s="5">
        <f t="shared" si="9"/>
        <v>737.433829665</v>
      </c>
      <c r="Q134" s="16">
        <f t="shared" si="7"/>
        <v>1994.8145203350005</v>
      </c>
      <c r="S134" s="16">
        <f t="shared" si="8"/>
        <v>5627.7</v>
      </c>
    </row>
    <row r="135" spans="1:19" ht="11.25">
      <c r="A135" s="4" t="s">
        <v>130</v>
      </c>
      <c r="C135" s="3" t="s">
        <v>260</v>
      </c>
      <c r="E135" s="6">
        <v>12292.5</v>
      </c>
      <c r="G135" s="14">
        <v>0.5145</v>
      </c>
      <c r="I135" s="6">
        <f t="shared" si="5"/>
        <v>6324.491249999999</v>
      </c>
      <c r="K135" s="5">
        <f t="shared" si="6"/>
        <v>5968.008750000001</v>
      </c>
      <c r="M135" s="14">
        <v>0.2432</v>
      </c>
      <c r="O135" s="5">
        <f t="shared" si="9"/>
        <v>1451.4197280000003</v>
      </c>
      <c r="Q135" s="16">
        <f t="shared" si="7"/>
        <v>4516.589022</v>
      </c>
      <c r="S135" s="16">
        <f t="shared" si="8"/>
        <v>12292.5</v>
      </c>
    </row>
    <row r="136" spans="1:19" ht="11.25">
      <c r="A136" s="4" t="s">
        <v>131</v>
      </c>
      <c r="C136" s="3" t="s">
        <v>261</v>
      </c>
      <c r="E136" s="6">
        <v>81777</v>
      </c>
      <c r="G136" s="14">
        <v>0.5145</v>
      </c>
      <c r="I136" s="6">
        <f>E136*G136</f>
        <v>42074.2665</v>
      </c>
      <c r="K136" s="5">
        <f>E136-I136</f>
        <v>39702.7335</v>
      </c>
      <c r="M136" s="14">
        <v>0.3569</v>
      </c>
      <c r="O136" s="5">
        <f>K136*M136</f>
        <v>14169.90558615</v>
      </c>
      <c r="Q136" s="16">
        <f>K136-O136</f>
        <v>25532.82791385</v>
      </c>
      <c r="S136" s="16">
        <f>I136+O136+Q136</f>
        <v>81777</v>
      </c>
    </row>
    <row r="137" spans="1:19" ht="11.25">
      <c r="A137" s="4" t="s">
        <v>132</v>
      </c>
      <c r="C137" s="3" t="s">
        <v>262</v>
      </c>
      <c r="E137" s="6">
        <v>7969.86</v>
      </c>
      <c r="G137" s="14">
        <v>0.5145</v>
      </c>
      <c r="I137" s="6">
        <f>E137*G137</f>
        <v>4100.492969999999</v>
      </c>
      <c r="K137" s="5">
        <f>E137-I137</f>
        <v>3869.3670300000003</v>
      </c>
      <c r="M137" s="14">
        <v>0.3843</v>
      </c>
      <c r="O137" s="5">
        <f>K137*M137</f>
        <v>1486.997749629</v>
      </c>
      <c r="Q137" s="16">
        <f>K137-O137</f>
        <v>2382.369280371</v>
      </c>
      <c r="S137" s="16">
        <f>I137+O137+Q137</f>
        <v>7969.86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4377</v>
      </c>
      <c r="G139" s="14">
        <v>0.5145</v>
      </c>
      <c r="I139" s="6">
        <f>E139*G139</f>
        <v>2251.9665</v>
      </c>
      <c r="K139" s="5">
        <f>E139-I139</f>
        <v>2125.0335</v>
      </c>
      <c r="M139" s="14">
        <v>0.4587</v>
      </c>
      <c r="O139" s="5">
        <f>K139*M139</f>
        <v>974.7528664499999</v>
      </c>
      <c r="Q139" s="16">
        <f>K139-O139</f>
        <v>1150.28063355</v>
      </c>
      <c r="S139" s="16">
        <f>I139+O139+Q139</f>
        <v>4377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1096135.51</v>
      </c>
      <c r="G143" s="6"/>
      <c r="I143" s="6">
        <f>SUM(I9:I142)</f>
        <v>563961.7198949998</v>
      </c>
      <c r="K143" s="5">
        <f>SUM(K9:K142)</f>
        <v>532173.790105</v>
      </c>
      <c r="O143" s="5">
        <f>SUM(O9:O142)</f>
        <v>189442.69484625204</v>
      </c>
      <c r="Q143" s="16">
        <f>SUM(Q9:Q142)</f>
        <v>342731.0952587481</v>
      </c>
      <c r="S143" s="16">
        <f>SUM(S9:S142)</f>
        <v>1096135.51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5">
      <pane xSplit="3" ySplit="4" topLeftCell="D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22.57421875" style="3" customWidth="1"/>
    <col min="4" max="4" width="1.28515625" style="3" customWidth="1"/>
    <col min="5" max="5" width="18.140625" style="1" customWidth="1"/>
    <col min="6" max="6" width="1.28515625" style="3" customWidth="1"/>
    <col min="7" max="7" width="11.00390625" style="5" customWidth="1"/>
    <col min="8" max="8" width="1.28515625" style="3" customWidth="1"/>
    <col min="9" max="9" width="14.00390625" style="6" customWidth="1"/>
    <col min="10" max="10" width="1.28515625" style="3" customWidth="1"/>
    <col min="11" max="11" width="13.7109375" style="5" customWidth="1"/>
    <col min="12" max="12" width="1.28515625" style="3" customWidth="1"/>
    <col min="13" max="13" width="8.8515625" style="6" customWidth="1"/>
    <col min="14" max="14" width="1.7109375" style="3" customWidth="1"/>
    <col min="15" max="15" width="13.57421875" style="5" customWidth="1"/>
    <col min="16" max="16" width="1.7109375" style="3" customWidth="1"/>
    <col min="17" max="17" width="14.00390625" style="3" customWidth="1"/>
    <col min="18" max="18" width="1.28515625" style="3" customWidth="1"/>
    <col min="19" max="19" width="15.42187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306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132176.33</v>
      </c>
      <c r="G9" s="14">
        <v>0.5145</v>
      </c>
      <c r="I9" s="6">
        <f>E9*G9</f>
        <v>68004.72178499999</v>
      </c>
      <c r="K9" s="5">
        <f>E9-I9</f>
        <v>64171.608215</v>
      </c>
      <c r="M9" s="14">
        <v>0.2332</v>
      </c>
      <c r="O9" s="5">
        <f>K9*M9</f>
        <v>14964.819035737999</v>
      </c>
      <c r="Q9" s="16">
        <f>K9-O9</f>
        <v>49206.789179262</v>
      </c>
      <c r="S9" s="16">
        <f>I9+O9+Q9</f>
        <v>132176.33</v>
      </c>
    </row>
    <row r="10" spans="1:19" ht="11.25">
      <c r="A10" s="4" t="s">
        <v>5</v>
      </c>
      <c r="C10" s="3" t="s">
        <v>135</v>
      </c>
      <c r="E10" s="6">
        <v>109220.93</v>
      </c>
      <c r="G10" s="14">
        <v>0.5145</v>
      </c>
      <c r="I10" s="6">
        <f aca="true" t="shared" si="0" ref="I10:I73">E10*G10</f>
        <v>56194.168484999995</v>
      </c>
      <c r="K10" s="5">
        <f aca="true" t="shared" si="1" ref="K10:K73">E10-I10</f>
        <v>53026.761515</v>
      </c>
      <c r="M10" s="14">
        <v>0.4474</v>
      </c>
      <c r="O10" s="5">
        <f>K10*M10</f>
        <v>23724.173101811</v>
      </c>
      <c r="Q10" s="16">
        <f aca="true" t="shared" si="2" ref="Q10:Q73">K10-O10</f>
        <v>29302.588413188998</v>
      </c>
      <c r="S10" s="16">
        <f aca="true" t="shared" si="3" ref="S10:S73">I10+O10+Q10</f>
        <v>109220.93</v>
      </c>
    </row>
    <row r="11" spans="1:19" ht="11.25">
      <c r="A11" s="4" t="s">
        <v>6</v>
      </c>
      <c r="C11" s="3" t="s">
        <v>136</v>
      </c>
      <c r="E11" s="6">
        <v>34010.28</v>
      </c>
      <c r="G11" s="14">
        <v>0.5145</v>
      </c>
      <c r="I11" s="6">
        <f t="shared" si="0"/>
        <v>17498.28906</v>
      </c>
      <c r="K11" s="5">
        <f t="shared" si="1"/>
        <v>16511.99094</v>
      </c>
      <c r="M11" s="14">
        <v>0.1924</v>
      </c>
      <c r="O11" s="5">
        <f aca="true" t="shared" si="4" ref="O11:O74">K11*M11</f>
        <v>3176.9070568559996</v>
      </c>
      <c r="Q11" s="16">
        <f t="shared" si="2"/>
        <v>13335.083883144</v>
      </c>
      <c r="S11" s="16">
        <f t="shared" si="3"/>
        <v>34010.28</v>
      </c>
    </row>
    <row r="12" spans="1:19" ht="11.25">
      <c r="A12" s="4" t="s">
        <v>7</v>
      </c>
      <c r="C12" s="3" t="s">
        <v>137</v>
      </c>
      <c r="E12" s="6">
        <v>9145</v>
      </c>
      <c r="G12" s="14">
        <v>0.5145</v>
      </c>
      <c r="I12" s="6">
        <f t="shared" si="0"/>
        <v>4705.1025</v>
      </c>
      <c r="K12" s="5">
        <f t="shared" si="1"/>
        <v>4439.8975</v>
      </c>
      <c r="M12" s="14">
        <v>0.3268</v>
      </c>
      <c r="O12" s="5">
        <f t="shared" si="4"/>
        <v>1450.9585029999998</v>
      </c>
      <c r="Q12" s="16">
        <f t="shared" si="2"/>
        <v>2988.938997</v>
      </c>
      <c r="S12" s="16">
        <f t="shared" si="3"/>
        <v>9145</v>
      </c>
    </row>
    <row r="13" spans="1:19" ht="11.25">
      <c r="A13" s="4" t="s">
        <v>8</v>
      </c>
      <c r="C13" s="3" t="s">
        <v>138</v>
      </c>
      <c r="E13" s="6">
        <v>47489.58</v>
      </c>
      <c r="G13" s="14">
        <v>0.5145</v>
      </c>
      <c r="I13" s="6">
        <f t="shared" si="0"/>
        <v>24433.388909999998</v>
      </c>
      <c r="K13" s="5">
        <f t="shared" si="1"/>
        <v>23056.191090000004</v>
      </c>
      <c r="M13" s="14">
        <v>0.2722</v>
      </c>
      <c r="O13" s="5">
        <f t="shared" si="4"/>
        <v>6275.895214698001</v>
      </c>
      <c r="Q13" s="16">
        <f t="shared" si="2"/>
        <v>16780.295875302003</v>
      </c>
      <c r="S13" s="16">
        <f t="shared" si="3"/>
        <v>47489.58</v>
      </c>
    </row>
    <row r="14" spans="1:19" ht="11.25">
      <c r="A14" s="4" t="s">
        <v>9</v>
      </c>
      <c r="C14" s="3" t="s">
        <v>139</v>
      </c>
      <c r="E14" s="6">
        <v>0</v>
      </c>
      <c r="G14" s="14">
        <v>0.5145</v>
      </c>
      <c r="I14" s="6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101601.44</v>
      </c>
      <c r="G15" s="14">
        <v>0.5145</v>
      </c>
      <c r="I15" s="6">
        <f t="shared" si="0"/>
        <v>52273.940879999995</v>
      </c>
      <c r="K15" s="5">
        <f t="shared" si="1"/>
        <v>49327.49912000001</v>
      </c>
      <c r="M15" s="14">
        <v>0.4602</v>
      </c>
      <c r="O15" s="5">
        <f t="shared" si="4"/>
        <v>22700.515095024002</v>
      </c>
      <c r="Q15" s="16">
        <f t="shared" si="2"/>
        <v>26626.984024976005</v>
      </c>
      <c r="S15" s="16">
        <f t="shared" si="3"/>
        <v>101601.44</v>
      </c>
    </row>
    <row r="16" spans="1:19" ht="11.25">
      <c r="A16" s="4" t="s">
        <v>11</v>
      </c>
      <c r="C16" s="3" t="s">
        <v>141</v>
      </c>
      <c r="E16" s="6">
        <v>42322.76</v>
      </c>
      <c r="G16" s="14">
        <v>0.5145</v>
      </c>
      <c r="I16" s="6">
        <f t="shared" si="0"/>
        <v>21775.06002</v>
      </c>
      <c r="K16" s="5">
        <f t="shared" si="1"/>
        <v>20547.69998</v>
      </c>
      <c r="M16" s="14">
        <v>0.3302</v>
      </c>
      <c r="O16" s="5">
        <f t="shared" si="4"/>
        <v>6784.850533396</v>
      </c>
      <c r="Q16" s="16">
        <f t="shared" si="2"/>
        <v>13762.849446604001</v>
      </c>
      <c r="S16" s="16">
        <f t="shared" si="3"/>
        <v>42322.76</v>
      </c>
    </row>
    <row r="17" spans="1:19" ht="11.25">
      <c r="A17" s="4" t="s">
        <v>12</v>
      </c>
      <c r="C17" s="3" t="s">
        <v>142</v>
      </c>
      <c r="E17" s="6">
        <v>1952</v>
      </c>
      <c r="G17" s="14">
        <v>0.5145</v>
      </c>
      <c r="I17" s="6">
        <f t="shared" si="0"/>
        <v>1004.3039999999999</v>
      </c>
      <c r="K17" s="5">
        <f t="shared" si="1"/>
        <v>947.6960000000001</v>
      </c>
      <c r="M17" s="14">
        <v>0.4278</v>
      </c>
      <c r="O17" s="5">
        <f t="shared" si="4"/>
        <v>405.4243488000001</v>
      </c>
      <c r="Q17" s="16">
        <f t="shared" si="2"/>
        <v>542.2716512000001</v>
      </c>
      <c r="S17" s="16">
        <f t="shared" si="3"/>
        <v>1952</v>
      </c>
    </row>
    <row r="18" spans="1:19" ht="11.25">
      <c r="A18" s="4" t="s">
        <v>13</v>
      </c>
      <c r="C18" s="3" t="s">
        <v>143</v>
      </c>
      <c r="E18" s="6">
        <v>145178.07</v>
      </c>
      <c r="G18" s="14">
        <v>0.5145</v>
      </c>
      <c r="I18" s="6">
        <f t="shared" si="0"/>
        <v>74694.117015</v>
      </c>
      <c r="K18" s="5">
        <f t="shared" si="1"/>
        <v>70483.95298500001</v>
      </c>
      <c r="M18" s="14">
        <v>0.336</v>
      </c>
      <c r="O18" s="5">
        <f t="shared" si="4"/>
        <v>23682.608202960004</v>
      </c>
      <c r="Q18" s="16">
        <f t="shared" si="2"/>
        <v>46801.34478204</v>
      </c>
      <c r="S18" s="16">
        <f t="shared" si="3"/>
        <v>145178.07</v>
      </c>
    </row>
    <row r="19" spans="1:19" ht="11.25">
      <c r="A19" s="4" t="s">
        <v>14</v>
      </c>
      <c r="C19" s="3" t="s">
        <v>144</v>
      </c>
      <c r="E19" s="6">
        <v>8009.58</v>
      </c>
      <c r="G19" s="14">
        <v>0.5145</v>
      </c>
      <c r="I19" s="6">
        <f t="shared" si="0"/>
        <v>4120.92891</v>
      </c>
      <c r="K19" s="5">
        <f t="shared" si="1"/>
        <v>3888.6510900000003</v>
      </c>
      <c r="M19" s="14">
        <v>0.2109</v>
      </c>
      <c r="O19" s="5">
        <f t="shared" si="4"/>
        <v>820.1165148810001</v>
      </c>
      <c r="Q19" s="16">
        <f t="shared" si="2"/>
        <v>3068.5345751190002</v>
      </c>
      <c r="S19" s="16">
        <f t="shared" si="3"/>
        <v>8009.58</v>
      </c>
    </row>
    <row r="20" spans="1:19" ht="11.25">
      <c r="A20" s="4" t="s">
        <v>15</v>
      </c>
      <c r="C20" s="3" t="s">
        <v>145</v>
      </c>
      <c r="E20" s="6">
        <v>29066.74</v>
      </c>
      <c r="G20" s="14">
        <v>0.5145</v>
      </c>
      <c r="I20" s="6">
        <f t="shared" si="0"/>
        <v>14954.83773</v>
      </c>
      <c r="K20" s="5">
        <f t="shared" si="1"/>
        <v>14111.902270000002</v>
      </c>
      <c r="M20" s="14">
        <v>0.3602</v>
      </c>
      <c r="O20" s="5">
        <f t="shared" si="4"/>
        <v>5083.1071976540015</v>
      </c>
      <c r="Q20" s="16">
        <f t="shared" si="2"/>
        <v>9028.795072346002</v>
      </c>
      <c r="S20" s="16">
        <f t="shared" si="3"/>
        <v>29066.74</v>
      </c>
    </row>
    <row r="21" spans="1:19" ht="11.25">
      <c r="A21" s="4" t="s">
        <v>16</v>
      </c>
      <c r="C21" s="3" t="s">
        <v>146</v>
      </c>
      <c r="E21" s="6">
        <v>52077.56</v>
      </c>
      <c r="G21" s="14">
        <v>0.5145</v>
      </c>
      <c r="I21" s="6">
        <f t="shared" si="0"/>
        <v>26793.904619999998</v>
      </c>
      <c r="K21" s="5">
        <f t="shared" si="1"/>
        <v>25283.65538</v>
      </c>
      <c r="M21" s="14">
        <v>0.2439</v>
      </c>
      <c r="O21" s="5">
        <f t="shared" si="4"/>
        <v>6166.683547182</v>
      </c>
      <c r="Q21" s="16">
        <f t="shared" si="2"/>
        <v>19116.971832818</v>
      </c>
      <c r="S21" s="16">
        <f t="shared" si="3"/>
        <v>52077.56</v>
      </c>
    </row>
    <row r="22" spans="1:19" ht="11.25">
      <c r="A22" s="4" t="s">
        <v>17</v>
      </c>
      <c r="C22" s="3" t="s">
        <v>147</v>
      </c>
      <c r="E22" s="6">
        <v>45448.67</v>
      </c>
      <c r="G22" s="14">
        <v>0.5145</v>
      </c>
      <c r="I22" s="6">
        <f t="shared" si="0"/>
        <v>23383.340715</v>
      </c>
      <c r="K22" s="5">
        <f t="shared" si="1"/>
        <v>22065.329285</v>
      </c>
      <c r="M22" s="14">
        <v>0.3156</v>
      </c>
      <c r="O22" s="5">
        <f t="shared" si="4"/>
        <v>6963.817922346</v>
      </c>
      <c r="Q22" s="16">
        <f t="shared" si="2"/>
        <v>15101.511362654</v>
      </c>
      <c r="S22" s="16">
        <f t="shared" si="3"/>
        <v>45448.67</v>
      </c>
    </row>
    <row r="23" spans="1:19" ht="11.25">
      <c r="A23" s="4" t="s">
        <v>18</v>
      </c>
      <c r="C23" s="3" t="s">
        <v>148</v>
      </c>
      <c r="E23" s="6">
        <v>19361.35</v>
      </c>
      <c r="G23" s="14">
        <v>0.5145</v>
      </c>
      <c r="I23" s="6">
        <f t="shared" si="0"/>
        <v>9961.414574999999</v>
      </c>
      <c r="K23" s="5">
        <f t="shared" si="1"/>
        <v>9399.935425</v>
      </c>
      <c r="M23" s="14">
        <v>0.2023</v>
      </c>
      <c r="O23" s="5">
        <f t="shared" si="4"/>
        <v>1901.6069364775</v>
      </c>
      <c r="Q23" s="16">
        <f t="shared" si="2"/>
        <v>7498.328488522499</v>
      </c>
      <c r="S23" s="16">
        <f t="shared" si="3"/>
        <v>19361.35</v>
      </c>
    </row>
    <row r="24" spans="1:19" ht="11.25">
      <c r="A24" s="4" t="s">
        <v>19</v>
      </c>
      <c r="C24" s="3" t="s">
        <v>149</v>
      </c>
      <c r="E24" s="6">
        <v>70969.41</v>
      </c>
      <c r="G24" s="14">
        <v>0.5145</v>
      </c>
      <c r="I24" s="6">
        <f t="shared" si="0"/>
        <v>36513.761445</v>
      </c>
      <c r="K24" s="5">
        <f t="shared" si="1"/>
        <v>34455.64855500001</v>
      </c>
      <c r="M24" s="14">
        <v>0.3107</v>
      </c>
      <c r="O24" s="5">
        <f t="shared" si="4"/>
        <v>10705.370006038502</v>
      </c>
      <c r="Q24" s="16">
        <f t="shared" si="2"/>
        <v>23750.278548961505</v>
      </c>
      <c r="S24" s="16">
        <f t="shared" si="3"/>
        <v>70969.41</v>
      </c>
    </row>
    <row r="25" spans="1:19" ht="11.25">
      <c r="A25" s="4" t="s">
        <v>20</v>
      </c>
      <c r="C25" s="3" t="s">
        <v>150</v>
      </c>
      <c r="E25" s="6">
        <v>22988</v>
      </c>
      <c r="G25" s="14">
        <v>0.5145</v>
      </c>
      <c r="I25" s="6">
        <f t="shared" si="0"/>
        <v>11827.326</v>
      </c>
      <c r="K25" s="5">
        <f t="shared" si="1"/>
        <v>11160.674</v>
      </c>
      <c r="M25" s="14">
        <v>0.3308</v>
      </c>
      <c r="O25" s="5">
        <f t="shared" si="4"/>
        <v>3691.9509592</v>
      </c>
      <c r="Q25" s="16">
        <f t="shared" si="2"/>
        <v>7468.723040800001</v>
      </c>
      <c r="S25" s="16">
        <f t="shared" si="3"/>
        <v>22988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4">
        <v>0.5145</v>
      </c>
      <c r="I28" s="6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180766.74</v>
      </c>
      <c r="G29" s="14">
        <v>0.5145</v>
      </c>
      <c r="I29" s="6">
        <f t="shared" si="0"/>
        <v>93004.48773</v>
      </c>
      <c r="K29" s="5">
        <f t="shared" si="1"/>
        <v>87762.25227</v>
      </c>
      <c r="M29" s="14">
        <v>0.3853</v>
      </c>
      <c r="O29" s="5">
        <f t="shared" si="4"/>
        <v>33814.795799631</v>
      </c>
      <c r="Q29" s="16">
        <f t="shared" si="2"/>
        <v>53947.456470369</v>
      </c>
      <c r="S29" s="16">
        <f t="shared" si="3"/>
        <v>180766.74</v>
      </c>
    </row>
    <row r="30" spans="1:19" ht="11.25">
      <c r="A30" s="4" t="s">
        <v>25</v>
      </c>
      <c r="C30" s="3" t="s">
        <v>155</v>
      </c>
      <c r="E30" s="6">
        <v>17446</v>
      </c>
      <c r="G30" s="14">
        <v>0.5145</v>
      </c>
      <c r="I30" s="6">
        <f t="shared" si="0"/>
        <v>8975.966999999999</v>
      </c>
      <c r="K30" s="5">
        <f t="shared" si="1"/>
        <v>8470.033000000001</v>
      </c>
      <c r="M30" s="14">
        <v>0.4797</v>
      </c>
      <c r="O30" s="5">
        <f t="shared" si="4"/>
        <v>4063.074830100001</v>
      </c>
      <c r="Q30" s="16">
        <f t="shared" si="2"/>
        <v>4406.958169900001</v>
      </c>
      <c r="S30" s="16">
        <f t="shared" si="3"/>
        <v>17446</v>
      </c>
    </row>
    <row r="31" spans="1:19" ht="11.25">
      <c r="A31" s="4" t="s">
        <v>26</v>
      </c>
      <c r="C31" s="3" t="s">
        <v>156</v>
      </c>
      <c r="E31" s="6">
        <v>5856</v>
      </c>
      <c r="G31" s="14">
        <v>0.5145</v>
      </c>
      <c r="I31" s="6">
        <f t="shared" si="0"/>
        <v>3012.912</v>
      </c>
      <c r="K31" s="5">
        <f t="shared" si="1"/>
        <v>2843.088</v>
      </c>
      <c r="M31" s="14">
        <v>0.2901</v>
      </c>
      <c r="O31" s="5">
        <f t="shared" si="4"/>
        <v>824.7798288000001</v>
      </c>
      <c r="Q31" s="16">
        <f t="shared" si="2"/>
        <v>2018.3081712</v>
      </c>
      <c r="S31" s="16">
        <f t="shared" si="3"/>
        <v>5856</v>
      </c>
    </row>
    <row r="32" spans="1:19" ht="11.25">
      <c r="A32" s="4" t="s">
        <v>27</v>
      </c>
      <c r="C32" s="3" t="s">
        <v>157</v>
      </c>
      <c r="E32" s="6">
        <v>42347.35</v>
      </c>
      <c r="G32" s="14">
        <v>0.5145</v>
      </c>
      <c r="I32" s="6">
        <f t="shared" si="0"/>
        <v>21787.711574999998</v>
      </c>
      <c r="K32" s="5">
        <f t="shared" si="1"/>
        <v>20559.638425</v>
      </c>
      <c r="M32" s="14">
        <v>0.3767</v>
      </c>
      <c r="O32" s="5">
        <f t="shared" si="4"/>
        <v>7744.8157946975</v>
      </c>
      <c r="Q32" s="16">
        <f t="shared" si="2"/>
        <v>12814.8226303025</v>
      </c>
      <c r="S32" s="16">
        <f t="shared" si="3"/>
        <v>42347.35</v>
      </c>
    </row>
    <row r="33" spans="1:19" ht="11.25">
      <c r="A33" s="4" t="s">
        <v>28</v>
      </c>
      <c r="C33" s="3" t="s">
        <v>158</v>
      </c>
      <c r="E33" s="6">
        <v>7150</v>
      </c>
      <c r="G33" s="14">
        <v>0.5145</v>
      </c>
      <c r="I33" s="6">
        <f t="shared" si="0"/>
        <v>3678.6749999999997</v>
      </c>
      <c r="K33" s="5">
        <f t="shared" si="1"/>
        <v>3471.3250000000003</v>
      </c>
      <c r="M33" s="14">
        <v>0.304</v>
      </c>
      <c r="O33" s="5">
        <f t="shared" si="4"/>
        <v>1055.2828</v>
      </c>
      <c r="Q33" s="16">
        <f t="shared" si="2"/>
        <v>2416.0422000000003</v>
      </c>
      <c r="S33" s="16">
        <f t="shared" si="3"/>
        <v>7150</v>
      </c>
    </row>
    <row r="34" spans="1:19" ht="11.25">
      <c r="A34" s="4" t="s">
        <v>29</v>
      </c>
      <c r="C34" s="3" t="s">
        <v>159</v>
      </c>
      <c r="E34" s="6">
        <v>9729.71</v>
      </c>
      <c r="G34" s="14">
        <v>0.5145</v>
      </c>
      <c r="I34" s="6">
        <f t="shared" si="0"/>
        <v>5005.935794999999</v>
      </c>
      <c r="K34" s="5">
        <f t="shared" si="1"/>
        <v>4723.774205</v>
      </c>
      <c r="M34" s="14">
        <v>0.3042</v>
      </c>
      <c r="O34" s="5">
        <f t="shared" si="4"/>
        <v>1436.972113161</v>
      </c>
      <c r="Q34" s="16">
        <f t="shared" si="2"/>
        <v>3286.802091839</v>
      </c>
      <c r="S34" s="16">
        <f t="shared" si="3"/>
        <v>9729.71</v>
      </c>
    </row>
    <row r="35" spans="1:19" ht="11.25">
      <c r="A35" s="4" t="s">
        <v>30</v>
      </c>
      <c r="C35" s="3" t="s">
        <v>160</v>
      </c>
      <c r="E35" s="6">
        <v>35188.9</v>
      </c>
      <c r="G35" s="14">
        <v>0.5145</v>
      </c>
      <c r="I35" s="6">
        <f t="shared" si="0"/>
        <v>18104.68905</v>
      </c>
      <c r="K35" s="5">
        <f t="shared" si="1"/>
        <v>17084.21095</v>
      </c>
      <c r="M35" s="14">
        <v>0.3358</v>
      </c>
      <c r="O35" s="5">
        <f t="shared" si="4"/>
        <v>5736.87803701</v>
      </c>
      <c r="Q35" s="16">
        <f t="shared" si="2"/>
        <v>11347.332912990001</v>
      </c>
      <c r="S35" s="16">
        <f t="shared" si="3"/>
        <v>35188.9</v>
      </c>
    </row>
    <row r="36" spans="1:19" ht="11.25">
      <c r="A36" s="4" t="s">
        <v>31</v>
      </c>
      <c r="C36" s="3" t="s">
        <v>161</v>
      </c>
      <c r="E36" s="6">
        <v>17995</v>
      </c>
      <c r="G36" s="14">
        <v>0.5145</v>
      </c>
      <c r="I36" s="6">
        <f t="shared" si="0"/>
        <v>9258.4275</v>
      </c>
      <c r="K36" s="5">
        <f t="shared" si="1"/>
        <v>8736.5725</v>
      </c>
      <c r="M36" s="14">
        <v>0.3853</v>
      </c>
      <c r="O36" s="5">
        <f t="shared" si="4"/>
        <v>3366.20138425</v>
      </c>
      <c r="Q36" s="16">
        <f t="shared" si="2"/>
        <v>5370.37111575</v>
      </c>
      <c r="S36" s="16">
        <f t="shared" si="3"/>
        <v>17995</v>
      </c>
    </row>
    <row r="37" spans="1:19" ht="11.25">
      <c r="A37" s="4" t="s">
        <v>32</v>
      </c>
      <c r="C37" s="3" t="s">
        <v>162</v>
      </c>
      <c r="E37" s="6">
        <v>223465.1</v>
      </c>
      <c r="G37" s="14">
        <v>0.5145</v>
      </c>
      <c r="I37" s="6">
        <f t="shared" si="0"/>
        <v>114972.79394999999</v>
      </c>
      <c r="K37" s="5">
        <f t="shared" si="1"/>
        <v>108492.30605000001</v>
      </c>
      <c r="M37" s="14">
        <v>0.4611</v>
      </c>
      <c r="O37" s="5">
        <f t="shared" si="4"/>
        <v>50025.802319655006</v>
      </c>
      <c r="Q37" s="16">
        <f t="shared" si="2"/>
        <v>58466.50373034501</v>
      </c>
      <c r="S37" s="16">
        <f t="shared" si="3"/>
        <v>223465.09999999998</v>
      </c>
    </row>
    <row r="38" spans="1:19" ht="11.25">
      <c r="A38" s="4" t="s">
        <v>33</v>
      </c>
      <c r="C38" s="3" t="s">
        <v>163</v>
      </c>
      <c r="E38" s="6">
        <v>44689.52</v>
      </c>
      <c r="G38" s="14">
        <v>0.5145</v>
      </c>
      <c r="I38" s="6">
        <f t="shared" si="0"/>
        <v>22992.758039999997</v>
      </c>
      <c r="K38" s="5">
        <f t="shared" si="1"/>
        <v>21696.76196</v>
      </c>
      <c r="M38" s="14">
        <v>0.4584</v>
      </c>
      <c r="O38" s="5">
        <f t="shared" si="4"/>
        <v>9945.795682463999</v>
      </c>
      <c r="Q38" s="16">
        <f t="shared" si="2"/>
        <v>11750.966277536001</v>
      </c>
      <c r="S38" s="16">
        <f t="shared" si="3"/>
        <v>44689.520000000004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14473.64</v>
      </c>
      <c r="G40" s="14">
        <v>0.5145</v>
      </c>
      <c r="I40" s="6">
        <f t="shared" si="0"/>
        <v>7446.687779999999</v>
      </c>
      <c r="K40" s="5">
        <f t="shared" si="1"/>
        <v>7026.95222</v>
      </c>
      <c r="M40" s="14">
        <v>0.3811</v>
      </c>
      <c r="O40" s="5">
        <f t="shared" si="4"/>
        <v>2677.971491042</v>
      </c>
      <c r="Q40" s="16">
        <f t="shared" si="2"/>
        <v>4348.980728958</v>
      </c>
      <c r="S40" s="16">
        <f t="shared" si="3"/>
        <v>14473.64</v>
      </c>
    </row>
    <row r="41" spans="1:19" ht="11.25">
      <c r="A41" s="4" t="s">
        <v>36</v>
      </c>
      <c r="C41" s="3" t="s">
        <v>166</v>
      </c>
      <c r="E41" s="6">
        <v>232092.18</v>
      </c>
      <c r="G41" s="14">
        <v>0.5145</v>
      </c>
      <c r="I41" s="6">
        <f t="shared" si="0"/>
        <v>119411.42660999998</v>
      </c>
      <c r="K41" s="5">
        <f t="shared" si="1"/>
        <v>112680.75339000001</v>
      </c>
      <c r="M41" s="14">
        <v>0.283</v>
      </c>
      <c r="O41" s="5">
        <f t="shared" si="4"/>
        <v>31888.65320937</v>
      </c>
      <c r="Q41" s="16">
        <f t="shared" si="2"/>
        <v>80792.10018063002</v>
      </c>
      <c r="S41" s="16">
        <f t="shared" si="3"/>
        <v>232092.18</v>
      </c>
    </row>
    <row r="42" spans="1:19" ht="11.25">
      <c r="A42" s="4" t="s">
        <v>37</v>
      </c>
      <c r="C42" s="3" t="s">
        <v>167</v>
      </c>
      <c r="E42" s="6">
        <v>64104.49</v>
      </c>
      <c r="G42" s="14">
        <v>0.5145</v>
      </c>
      <c r="I42" s="6">
        <f t="shared" si="0"/>
        <v>32981.760104999994</v>
      </c>
      <c r="K42" s="5">
        <f t="shared" si="1"/>
        <v>31122.729895000004</v>
      </c>
      <c r="M42" s="14">
        <v>0.4348</v>
      </c>
      <c r="O42" s="5">
        <f t="shared" si="4"/>
        <v>13532.162958346002</v>
      </c>
      <c r="Q42" s="16">
        <f t="shared" si="2"/>
        <v>17590.566936654002</v>
      </c>
      <c r="S42" s="16">
        <f t="shared" si="3"/>
        <v>64104.49</v>
      </c>
    </row>
    <row r="43" spans="1:19" ht="11.25">
      <c r="A43" s="4" t="s">
        <v>38</v>
      </c>
      <c r="C43" s="3" t="s">
        <v>168</v>
      </c>
      <c r="E43" s="6">
        <v>6183.83</v>
      </c>
      <c r="G43" s="14">
        <v>0.5145</v>
      </c>
      <c r="I43" s="6">
        <f t="shared" si="0"/>
        <v>3181.5805349999996</v>
      </c>
      <c r="K43" s="5">
        <f t="shared" si="1"/>
        <v>3002.2494650000003</v>
      </c>
      <c r="M43" s="14">
        <v>0.2898</v>
      </c>
      <c r="O43" s="5">
        <f t="shared" si="4"/>
        <v>870.0518949570001</v>
      </c>
      <c r="Q43" s="16">
        <f t="shared" si="2"/>
        <v>2132.1975700430003</v>
      </c>
      <c r="S43" s="16">
        <f t="shared" si="3"/>
        <v>6183.83</v>
      </c>
    </row>
    <row r="44" spans="1:19" ht="11.25">
      <c r="A44" s="4" t="s">
        <v>39</v>
      </c>
      <c r="C44" s="3" t="s">
        <v>169</v>
      </c>
      <c r="E44" s="6">
        <v>69849.33</v>
      </c>
      <c r="G44" s="14">
        <v>0.5145</v>
      </c>
      <c r="I44" s="6">
        <f t="shared" si="0"/>
        <v>35937.480285</v>
      </c>
      <c r="K44" s="5">
        <f t="shared" si="1"/>
        <v>33911.849715000004</v>
      </c>
      <c r="M44" s="14">
        <v>0.3687</v>
      </c>
      <c r="O44" s="5">
        <f t="shared" si="4"/>
        <v>12503.298989920502</v>
      </c>
      <c r="Q44" s="16">
        <f t="shared" si="2"/>
        <v>21408.5507250795</v>
      </c>
      <c r="S44" s="16">
        <f t="shared" si="3"/>
        <v>69849.33</v>
      </c>
    </row>
    <row r="45" spans="1:19" ht="11.25">
      <c r="A45" s="4" t="s">
        <v>40</v>
      </c>
      <c r="C45" s="3" t="s">
        <v>170</v>
      </c>
      <c r="E45" s="6">
        <v>17092.97</v>
      </c>
      <c r="G45" s="14">
        <v>0.5145</v>
      </c>
      <c r="I45" s="6">
        <f t="shared" si="0"/>
        <v>8794.333065</v>
      </c>
      <c r="K45" s="5">
        <f t="shared" si="1"/>
        <v>8298.636935</v>
      </c>
      <c r="M45" s="14">
        <v>0.4871</v>
      </c>
      <c r="O45" s="5">
        <f t="shared" si="4"/>
        <v>4042.2660510385</v>
      </c>
      <c r="Q45" s="16">
        <f t="shared" si="2"/>
        <v>4256.370883961501</v>
      </c>
      <c r="S45" s="16">
        <f t="shared" si="3"/>
        <v>17092.97</v>
      </c>
    </row>
    <row r="46" spans="1:19" ht="11.25">
      <c r="A46" s="4" t="s">
        <v>41</v>
      </c>
      <c r="C46" s="3" t="s">
        <v>171</v>
      </c>
      <c r="E46" s="6">
        <v>3829.58</v>
      </c>
      <c r="G46" s="14">
        <v>0.5145</v>
      </c>
      <c r="I46" s="6">
        <f t="shared" si="0"/>
        <v>1970.3189099999997</v>
      </c>
      <c r="K46" s="5">
        <f t="shared" si="1"/>
        <v>1859.2610900000002</v>
      </c>
      <c r="M46" s="14">
        <v>0.2109</v>
      </c>
      <c r="O46" s="5">
        <f t="shared" si="4"/>
        <v>392.11816388100004</v>
      </c>
      <c r="Q46" s="16">
        <f t="shared" si="2"/>
        <v>1467.142926119</v>
      </c>
      <c r="S46" s="16">
        <f t="shared" si="3"/>
        <v>3829.58</v>
      </c>
    </row>
    <row r="47" spans="1:19" ht="11.25">
      <c r="A47" s="4" t="s">
        <v>42</v>
      </c>
      <c r="C47" s="3" t="s">
        <v>172</v>
      </c>
      <c r="E47" s="6">
        <v>79297.63</v>
      </c>
      <c r="G47" s="14">
        <v>0.5145</v>
      </c>
      <c r="I47" s="6">
        <f t="shared" si="0"/>
        <v>40798.630635</v>
      </c>
      <c r="K47" s="5">
        <f t="shared" si="1"/>
        <v>38498.999365</v>
      </c>
      <c r="M47" s="14">
        <v>0.3471</v>
      </c>
      <c r="O47" s="5">
        <f t="shared" si="4"/>
        <v>13363.002679591502</v>
      </c>
      <c r="Q47" s="16">
        <f t="shared" si="2"/>
        <v>25135.9966854085</v>
      </c>
      <c r="S47" s="16">
        <f t="shared" si="3"/>
        <v>79297.63</v>
      </c>
    </row>
    <row r="48" spans="1:19" ht="11.25">
      <c r="A48" s="4" t="s">
        <v>43</v>
      </c>
      <c r="C48" s="3" t="s">
        <v>173</v>
      </c>
      <c r="E48" s="6">
        <v>5432</v>
      </c>
      <c r="G48" s="14">
        <v>0.5145</v>
      </c>
      <c r="I48" s="6">
        <f t="shared" si="0"/>
        <v>2794.7639999999997</v>
      </c>
      <c r="K48" s="5">
        <f t="shared" si="1"/>
        <v>2637.2360000000003</v>
      </c>
      <c r="M48" s="14">
        <v>0.2266</v>
      </c>
      <c r="O48" s="5">
        <f t="shared" si="4"/>
        <v>597.5976776000001</v>
      </c>
      <c r="Q48" s="16">
        <f t="shared" si="2"/>
        <v>2039.6383224</v>
      </c>
      <c r="S48" s="16">
        <f t="shared" si="3"/>
        <v>5432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113673.3</v>
      </c>
      <c r="G50" s="14">
        <v>0.5145</v>
      </c>
      <c r="I50" s="6">
        <f t="shared" si="0"/>
        <v>58484.91284999999</v>
      </c>
      <c r="K50" s="5">
        <f t="shared" si="1"/>
        <v>55188.38715000001</v>
      </c>
      <c r="M50" s="14">
        <v>0.4444</v>
      </c>
      <c r="O50" s="5">
        <f t="shared" si="4"/>
        <v>24525.719249460006</v>
      </c>
      <c r="Q50" s="16">
        <f t="shared" si="2"/>
        <v>30662.667900540004</v>
      </c>
      <c r="S50" s="16">
        <f t="shared" si="3"/>
        <v>113673.3</v>
      </c>
    </row>
    <row r="51" spans="1:19" ht="11.25">
      <c r="A51" s="4" t="s">
        <v>46</v>
      </c>
      <c r="C51" s="3" t="s">
        <v>176</v>
      </c>
      <c r="E51" s="6">
        <v>133088.74</v>
      </c>
      <c r="G51" s="14">
        <v>0.5145</v>
      </c>
      <c r="I51" s="6">
        <f t="shared" si="0"/>
        <v>68474.15672999999</v>
      </c>
      <c r="K51" s="5">
        <f t="shared" si="1"/>
        <v>64614.58327</v>
      </c>
      <c r="M51" s="14">
        <v>0.3755</v>
      </c>
      <c r="O51" s="5">
        <f t="shared" si="4"/>
        <v>24262.776017885</v>
      </c>
      <c r="Q51" s="16">
        <f t="shared" si="2"/>
        <v>40351.807252115</v>
      </c>
      <c r="S51" s="16">
        <f t="shared" si="3"/>
        <v>133088.74</v>
      </c>
    </row>
    <row r="52" spans="1:19" ht="11.25">
      <c r="A52" s="4" t="s">
        <v>47</v>
      </c>
      <c r="C52" s="3" t="s">
        <v>177</v>
      </c>
      <c r="E52" s="6">
        <v>80591.44</v>
      </c>
      <c r="G52" s="14">
        <v>0.5145</v>
      </c>
      <c r="I52" s="6">
        <f t="shared" si="0"/>
        <v>41464.29588</v>
      </c>
      <c r="K52" s="5">
        <f t="shared" si="1"/>
        <v>39127.144120000004</v>
      </c>
      <c r="M52" s="14">
        <v>0.2786</v>
      </c>
      <c r="O52" s="5">
        <f t="shared" si="4"/>
        <v>10900.822351832001</v>
      </c>
      <c r="Q52" s="16">
        <f t="shared" si="2"/>
        <v>28226.321768168003</v>
      </c>
      <c r="S52" s="16">
        <f t="shared" si="3"/>
        <v>80591.44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13753.32</v>
      </c>
      <c r="G54" s="14">
        <v>0.5145</v>
      </c>
      <c r="I54" s="6">
        <f t="shared" si="0"/>
        <v>7076.083139999999</v>
      </c>
      <c r="K54" s="5">
        <f t="shared" si="1"/>
        <v>6677.236860000001</v>
      </c>
      <c r="M54" s="14">
        <v>0.3613</v>
      </c>
      <c r="O54" s="5">
        <f t="shared" si="4"/>
        <v>2412.4856775180006</v>
      </c>
      <c r="Q54" s="16">
        <f t="shared" si="2"/>
        <v>4264.751182482</v>
      </c>
      <c r="S54" s="16">
        <f t="shared" si="3"/>
        <v>13753.32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33714.09</v>
      </c>
      <c r="G57" s="14">
        <v>0.5145</v>
      </c>
      <c r="I57" s="6">
        <f t="shared" si="0"/>
        <v>17345.899304999995</v>
      </c>
      <c r="K57" s="5">
        <f t="shared" si="1"/>
        <v>16368.190695000001</v>
      </c>
      <c r="M57" s="14">
        <v>0.3627</v>
      </c>
      <c r="O57" s="5">
        <f t="shared" si="4"/>
        <v>5936.742765076501</v>
      </c>
      <c r="Q57" s="16">
        <f t="shared" si="2"/>
        <v>10431.447929923499</v>
      </c>
      <c r="S57" s="16">
        <f t="shared" si="3"/>
        <v>33714.09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59670.45</v>
      </c>
      <c r="G60" s="14">
        <v>0.5145</v>
      </c>
      <c r="I60" s="6">
        <f t="shared" si="0"/>
        <v>30700.446524999996</v>
      </c>
      <c r="K60" s="5">
        <f t="shared" si="1"/>
        <v>28970.003475</v>
      </c>
      <c r="M60" s="14">
        <v>0.2245</v>
      </c>
      <c r="O60" s="5">
        <f t="shared" si="4"/>
        <v>6503.765780137501</v>
      </c>
      <c r="Q60" s="16">
        <f t="shared" si="2"/>
        <v>22466.237694862502</v>
      </c>
      <c r="S60" s="16">
        <f t="shared" si="3"/>
        <v>59670.45</v>
      </c>
    </row>
    <row r="61" spans="1:19" ht="11.25">
      <c r="A61" s="4" t="s">
        <v>56</v>
      </c>
      <c r="C61" s="3" t="s">
        <v>186</v>
      </c>
      <c r="E61" s="6">
        <v>95328.9</v>
      </c>
      <c r="G61" s="14">
        <v>0.5145</v>
      </c>
      <c r="I61" s="6">
        <f t="shared" si="0"/>
        <v>49046.71904999999</v>
      </c>
      <c r="K61" s="5">
        <f t="shared" si="1"/>
        <v>46282.18095</v>
      </c>
      <c r="M61" s="17">
        <v>0.4764</v>
      </c>
      <c r="O61" s="5">
        <f t="shared" si="4"/>
        <v>22048.83100458</v>
      </c>
      <c r="Q61" s="16">
        <f t="shared" si="2"/>
        <v>24233.349945420003</v>
      </c>
      <c r="S61" s="16">
        <f t="shared" si="3"/>
        <v>95328.9</v>
      </c>
    </row>
    <row r="62" spans="1:19" ht="11.25">
      <c r="A62" s="4" t="s">
        <v>57</v>
      </c>
      <c r="C62" s="3" t="s">
        <v>187</v>
      </c>
      <c r="E62" s="6">
        <v>100846.3</v>
      </c>
      <c r="G62" s="14">
        <v>0.5145</v>
      </c>
      <c r="I62" s="6">
        <f t="shared" si="0"/>
        <v>51885.42135</v>
      </c>
      <c r="K62" s="5">
        <f t="shared" si="1"/>
        <v>48960.878650000006</v>
      </c>
      <c r="M62" s="14">
        <v>0.4401</v>
      </c>
      <c r="O62" s="5">
        <f t="shared" si="4"/>
        <v>21547.682693865</v>
      </c>
      <c r="Q62" s="16">
        <f t="shared" si="2"/>
        <v>27413.195956135005</v>
      </c>
      <c r="S62" s="16">
        <f t="shared" si="3"/>
        <v>100846.3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962.88</v>
      </c>
      <c r="G64" s="14">
        <v>0.5145</v>
      </c>
      <c r="I64" s="6">
        <f t="shared" si="0"/>
        <v>495.40175999999997</v>
      </c>
      <c r="K64" s="5">
        <f t="shared" si="1"/>
        <v>467.47824</v>
      </c>
      <c r="M64" s="14">
        <v>0.3355</v>
      </c>
      <c r="O64" s="5">
        <f t="shared" si="4"/>
        <v>156.83894952000003</v>
      </c>
      <c r="Q64" s="16">
        <f t="shared" si="2"/>
        <v>310.63929048</v>
      </c>
      <c r="S64" s="16">
        <f t="shared" si="3"/>
        <v>962.88</v>
      </c>
    </row>
    <row r="65" spans="1:19" ht="11.25">
      <c r="A65" s="4" t="s">
        <v>60</v>
      </c>
      <c r="C65" s="3" t="s">
        <v>190</v>
      </c>
      <c r="E65" s="6">
        <v>1805.4</v>
      </c>
      <c r="G65" s="14">
        <v>0.5145</v>
      </c>
      <c r="I65" s="6">
        <f t="shared" si="0"/>
        <v>928.8783</v>
      </c>
      <c r="K65" s="5">
        <f t="shared" si="1"/>
        <v>876.5217000000001</v>
      </c>
      <c r="M65" s="14">
        <v>0.4271</v>
      </c>
      <c r="O65" s="5">
        <f t="shared" si="4"/>
        <v>374.36241807000005</v>
      </c>
      <c r="Q65" s="16">
        <f t="shared" si="2"/>
        <v>502.1592819300001</v>
      </c>
      <c r="S65" s="16">
        <f t="shared" si="3"/>
        <v>1805.4</v>
      </c>
    </row>
    <row r="66" spans="1:19" ht="11.25">
      <c r="A66" s="4" t="s">
        <v>61</v>
      </c>
      <c r="C66" s="3" t="s">
        <v>191</v>
      </c>
      <c r="E66" s="6">
        <v>44022.8</v>
      </c>
      <c r="G66" s="14">
        <v>0.5145</v>
      </c>
      <c r="I66" s="6">
        <f t="shared" si="0"/>
        <v>22649.7306</v>
      </c>
      <c r="K66" s="5">
        <f t="shared" si="1"/>
        <v>21373.069400000004</v>
      </c>
      <c r="M66" s="14">
        <v>0.2286</v>
      </c>
      <c r="O66" s="5">
        <f t="shared" si="4"/>
        <v>4885.883664840001</v>
      </c>
      <c r="Q66" s="16">
        <f t="shared" si="2"/>
        <v>16487.185735160005</v>
      </c>
      <c r="S66" s="16">
        <f t="shared" si="3"/>
        <v>44022.8</v>
      </c>
    </row>
    <row r="67" spans="1:19" ht="11.25">
      <c r="A67" s="4" t="s">
        <v>62</v>
      </c>
      <c r="C67" s="3" t="s">
        <v>192</v>
      </c>
      <c r="E67" s="6">
        <v>14256</v>
      </c>
      <c r="G67" s="14">
        <v>0.5145</v>
      </c>
      <c r="I67" s="6">
        <f t="shared" si="0"/>
        <v>7334.7119999999995</v>
      </c>
      <c r="K67" s="5">
        <f t="shared" si="1"/>
        <v>6921.2880000000005</v>
      </c>
      <c r="M67" s="14">
        <v>0.4333</v>
      </c>
      <c r="O67" s="5">
        <f t="shared" si="4"/>
        <v>2998.9940904000005</v>
      </c>
      <c r="Q67" s="16">
        <f t="shared" si="2"/>
        <v>3922.2939096</v>
      </c>
      <c r="S67" s="16">
        <f t="shared" si="3"/>
        <v>14256</v>
      </c>
    </row>
    <row r="68" spans="1:19" ht="11.25">
      <c r="A68" s="4" t="s">
        <v>63</v>
      </c>
      <c r="C68" s="3" t="s">
        <v>193</v>
      </c>
      <c r="E68" s="6">
        <v>20305.14</v>
      </c>
      <c r="G68" s="14">
        <v>0.5145</v>
      </c>
      <c r="I68" s="6">
        <f t="shared" si="0"/>
        <v>10446.994529999998</v>
      </c>
      <c r="K68" s="5">
        <f t="shared" si="1"/>
        <v>9858.145470000001</v>
      </c>
      <c r="M68" s="14">
        <v>0.2834</v>
      </c>
      <c r="O68" s="5">
        <f t="shared" si="4"/>
        <v>2793.798426198</v>
      </c>
      <c r="Q68" s="16">
        <f t="shared" si="2"/>
        <v>7064.347043802001</v>
      </c>
      <c r="S68" s="16">
        <f t="shared" si="3"/>
        <v>20305.14</v>
      </c>
    </row>
    <row r="69" spans="1:19" ht="11.25">
      <c r="A69" s="4" t="s">
        <v>64</v>
      </c>
      <c r="C69" s="3" t="s">
        <v>194</v>
      </c>
      <c r="E69" s="6">
        <v>17710.8</v>
      </c>
      <c r="G69" s="14">
        <v>0.5145</v>
      </c>
      <c r="I69" s="6">
        <f t="shared" si="0"/>
        <v>9112.2066</v>
      </c>
      <c r="K69" s="5">
        <f t="shared" si="1"/>
        <v>8598.5934</v>
      </c>
      <c r="M69" s="14">
        <v>0.3132</v>
      </c>
      <c r="O69" s="5">
        <f t="shared" si="4"/>
        <v>2693.0794528799997</v>
      </c>
      <c r="Q69" s="16">
        <f t="shared" si="2"/>
        <v>5905.51394712</v>
      </c>
      <c r="S69" s="16">
        <f t="shared" si="3"/>
        <v>17710.8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121011.02</v>
      </c>
      <c r="G71" s="14">
        <v>0.5145</v>
      </c>
      <c r="I71" s="6">
        <f t="shared" si="0"/>
        <v>62260.16979</v>
      </c>
      <c r="K71" s="5">
        <f t="shared" si="1"/>
        <v>58750.850210000004</v>
      </c>
      <c r="M71" s="14">
        <v>0.1971</v>
      </c>
      <c r="O71" s="5">
        <f t="shared" si="4"/>
        <v>11579.792576391</v>
      </c>
      <c r="Q71" s="16">
        <f t="shared" si="2"/>
        <v>47171.057633609</v>
      </c>
      <c r="S71" s="16">
        <f t="shared" si="3"/>
        <v>121011.02</v>
      </c>
    </row>
    <row r="72" spans="1:19" ht="11.25">
      <c r="A72" s="4" t="s">
        <v>67</v>
      </c>
      <c r="C72" s="3" t="s">
        <v>197</v>
      </c>
      <c r="E72" s="6">
        <v>7358.82</v>
      </c>
      <c r="G72" s="14">
        <v>0.5145</v>
      </c>
      <c r="I72" s="6">
        <f t="shared" si="0"/>
        <v>3786.1128899999994</v>
      </c>
      <c r="K72" s="5">
        <f t="shared" si="1"/>
        <v>3572.7071100000003</v>
      </c>
      <c r="M72" s="14">
        <v>0.3304</v>
      </c>
      <c r="O72" s="5">
        <f t="shared" si="4"/>
        <v>1180.4224291440003</v>
      </c>
      <c r="Q72" s="16">
        <f t="shared" si="2"/>
        <v>2392.284680856</v>
      </c>
      <c r="S72" s="16">
        <f t="shared" si="3"/>
        <v>7358.82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32764.98</v>
      </c>
      <c r="G74" s="14">
        <v>0.5145</v>
      </c>
      <c r="I74" s="6">
        <f aca="true" t="shared" si="5" ref="I74:I135">E74*G74</f>
        <v>16857.582209999997</v>
      </c>
      <c r="K74" s="5">
        <f aca="true" t="shared" si="6" ref="K74:K135">E74-I74</f>
        <v>15907.397790000003</v>
      </c>
      <c r="M74" s="14">
        <v>0.4083</v>
      </c>
      <c r="O74" s="5">
        <f t="shared" si="4"/>
        <v>6494.990517657001</v>
      </c>
      <c r="Q74" s="16">
        <f aca="true" t="shared" si="7" ref="Q74:Q135">K74-O74</f>
        <v>9412.407272343002</v>
      </c>
      <c r="S74" s="16">
        <f aca="true" t="shared" si="8" ref="S74:S135">I74+O74+Q74</f>
        <v>32764.979999999996</v>
      </c>
    </row>
    <row r="75" spans="1:19" ht="11.25">
      <c r="A75" s="4" t="s">
        <v>70</v>
      </c>
      <c r="C75" s="3" t="s">
        <v>200</v>
      </c>
      <c r="E75" s="6">
        <v>8224.84</v>
      </c>
      <c r="G75" s="14">
        <v>0.5145</v>
      </c>
      <c r="I75" s="6">
        <f t="shared" si="5"/>
        <v>4231.680179999999</v>
      </c>
      <c r="K75" s="5">
        <f t="shared" si="6"/>
        <v>3993.1598200000008</v>
      </c>
      <c r="M75" s="14">
        <v>0.2865</v>
      </c>
      <c r="O75" s="5">
        <f aca="true" t="shared" si="9" ref="O75:O135">K75*M75</f>
        <v>1144.0402884300001</v>
      </c>
      <c r="Q75" s="16">
        <f t="shared" si="7"/>
        <v>2849.1195315700006</v>
      </c>
      <c r="S75" s="16">
        <f t="shared" si="8"/>
        <v>8224.84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50029</v>
      </c>
      <c r="G77" s="14">
        <v>0.5145</v>
      </c>
      <c r="I77" s="6">
        <f t="shared" si="5"/>
        <v>25739.920499999997</v>
      </c>
      <c r="K77" s="5">
        <f t="shared" si="6"/>
        <v>24289.079500000003</v>
      </c>
      <c r="M77" s="14">
        <v>0.2355</v>
      </c>
      <c r="O77" s="5">
        <f t="shared" si="9"/>
        <v>5720.07822225</v>
      </c>
      <c r="Q77" s="16">
        <f t="shared" si="7"/>
        <v>18569.00127775</v>
      </c>
      <c r="S77" s="16">
        <f t="shared" si="8"/>
        <v>50029</v>
      </c>
    </row>
    <row r="78" spans="1:19" ht="11.25">
      <c r="A78" s="4" t="s">
        <v>73</v>
      </c>
      <c r="C78" s="3" t="s">
        <v>203</v>
      </c>
      <c r="E78" s="6">
        <v>22358.18</v>
      </c>
      <c r="G78" s="14">
        <v>0.5145</v>
      </c>
      <c r="I78" s="6">
        <f t="shared" si="5"/>
        <v>11503.283609999999</v>
      </c>
      <c r="K78" s="5">
        <f t="shared" si="6"/>
        <v>10854.896390000002</v>
      </c>
      <c r="M78" s="14">
        <v>0.4342</v>
      </c>
      <c r="O78" s="5">
        <f t="shared" si="9"/>
        <v>4713.196012538</v>
      </c>
      <c r="Q78" s="16">
        <f t="shared" si="7"/>
        <v>6141.700377462002</v>
      </c>
      <c r="S78" s="16">
        <f t="shared" si="8"/>
        <v>22358.18</v>
      </c>
    </row>
    <row r="79" spans="1:19" ht="11.25">
      <c r="A79" s="4" t="s">
        <v>74</v>
      </c>
      <c r="C79" s="3" t="s">
        <v>204</v>
      </c>
      <c r="E79" s="6">
        <v>18891.52</v>
      </c>
      <c r="G79" s="14">
        <v>0.5145</v>
      </c>
      <c r="I79" s="6">
        <f t="shared" si="5"/>
        <v>9719.687039999999</v>
      </c>
      <c r="K79" s="5">
        <f t="shared" si="6"/>
        <v>9171.832960000002</v>
      </c>
      <c r="M79" s="14">
        <v>0.2232</v>
      </c>
      <c r="O79" s="5">
        <f t="shared" si="9"/>
        <v>2047.1531166720004</v>
      </c>
      <c r="Q79" s="16">
        <f t="shared" si="7"/>
        <v>7124.679843328001</v>
      </c>
      <c r="S79" s="16">
        <f t="shared" si="8"/>
        <v>18891.52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195540.84</v>
      </c>
      <c r="G81" s="14">
        <v>0.5145</v>
      </c>
      <c r="I81" s="6">
        <f t="shared" si="5"/>
        <v>100605.76217999999</v>
      </c>
      <c r="K81" s="5">
        <f t="shared" si="6"/>
        <v>94935.07782</v>
      </c>
      <c r="M81" s="14">
        <v>0.3414</v>
      </c>
      <c r="O81" s="5">
        <f t="shared" si="9"/>
        <v>32410.835567748</v>
      </c>
      <c r="Q81" s="16">
        <f t="shared" si="7"/>
        <v>62524.24225225201</v>
      </c>
      <c r="S81" s="16">
        <f t="shared" si="8"/>
        <v>195540.84</v>
      </c>
    </row>
    <row r="82" spans="1:19" ht="11.25">
      <c r="A82" s="4" t="s">
        <v>77</v>
      </c>
      <c r="C82" s="3" t="s">
        <v>207</v>
      </c>
      <c r="E82" s="6">
        <v>54345.88</v>
      </c>
      <c r="G82" s="14">
        <v>0.5145</v>
      </c>
      <c r="I82" s="6">
        <f t="shared" si="5"/>
        <v>27960.955259999995</v>
      </c>
      <c r="K82" s="5">
        <f t="shared" si="6"/>
        <v>26384.924740000002</v>
      </c>
      <c r="M82" s="14">
        <v>0.2923</v>
      </c>
      <c r="O82" s="5">
        <f t="shared" si="9"/>
        <v>7712.313501502001</v>
      </c>
      <c r="Q82" s="16">
        <f t="shared" si="7"/>
        <v>18672.611238498</v>
      </c>
      <c r="S82" s="16">
        <f t="shared" si="8"/>
        <v>54345.88</v>
      </c>
    </row>
    <row r="83" spans="1:19" ht="11.25">
      <c r="A83" s="4" t="s">
        <v>78</v>
      </c>
      <c r="C83" s="3" t="s">
        <v>208</v>
      </c>
      <c r="E83" s="6">
        <v>1914.79</v>
      </c>
      <c r="G83" s="14">
        <v>0.5145</v>
      </c>
      <c r="I83" s="6">
        <f t="shared" si="5"/>
        <v>985.1594549999999</v>
      </c>
      <c r="K83" s="5">
        <f t="shared" si="6"/>
        <v>929.6305450000001</v>
      </c>
      <c r="M83" s="14">
        <v>0.4199</v>
      </c>
      <c r="O83" s="5">
        <f t="shared" si="9"/>
        <v>390.3518658455</v>
      </c>
      <c r="Q83" s="16">
        <f t="shared" si="7"/>
        <v>539.2786791545001</v>
      </c>
      <c r="S83" s="16">
        <f t="shared" si="8"/>
        <v>1914.79</v>
      </c>
    </row>
    <row r="84" spans="1:19" ht="11.25">
      <c r="A84" s="4" t="s">
        <v>79</v>
      </c>
      <c r="C84" s="3" t="s">
        <v>209</v>
      </c>
      <c r="E84" s="6">
        <v>5370</v>
      </c>
      <c r="G84" s="14">
        <v>0.5145</v>
      </c>
      <c r="I84" s="6">
        <f t="shared" si="5"/>
        <v>2762.865</v>
      </c>
      <c r="K84" s="5">
        <f t="shared" si="6"/>
        <v>2607.135</v>
      </c>
      <c r="M84" s="14">
        <v>0.3227</v>
      </c>
      <c r="O84" s="5">
        <f t="shared" si="9"/>
        <v>841.3224645</v>
      </c>
      <c r="Q84" s="16">
        <f t="shared" si="7"/>
        <v>1765.8125355000002</v>
      </c>
      <c r="S84" s="16">
        <f t="shared" si="8"/>
        <v>5370</v>
      </c>
    </row>
    <row r="85" spans="1:19" ht="11.25">
      <c r="A85" s="4" t="s">
        <v>80</v>
      </c>
      <c r="C85" s="3" t="s">
        <v>210</v>
      </c>
      <c r="E85" s="6">
        <v>25439.42</v>
      </c>
      <c r="G85" s="14">
        <v>0.5145</v>
      </c>
      <c r="I85" s="6">
        <f t="shared" si="5"/>
        <v>13088.581589999998</v>
      </c>
      <c r="K85" s="5">
        <f t="shared" si="6"/>
        <v>12350.83841</v>
      </c>
      <c r="M85" s="14">
        <v>0.4397</v>
      </c>
      <c r="O85" s="5">
        <f t="shared" si="9"/>
        <v>5430.663648877</v>
      </c>
      <c r="Q85" s="16">
        <f t="shared" si="7"/>
        <v>6920.174761123</v>
      </c>
      <c r="S85" s="16">
        <f t="shared" si="8"/>
        <v>25439.42</v>
      </c>
    </row>
    <row r="86" spans="1:19" ht="11.25">
      <c r="A86" s="4" t="s">
        <v>81</v>
      </c>
      <c r="C86" s="3" t="s">
        <v>211</v>
      </c>
      <c r="E86" s="6">
        <v>15737.9</v>
      </c>
      <c r="G86" s="14">
        <v>0.5145</v>
      </c>
      <c r="I86" s="6">
        <f t="shared" si="5"/>
        <v>8097.149549999999</v>
      </c>
      <c r="K86" s="5">
        <f t="shared" si="6"/>
        <v>7640.7504500000005</v>
      </c>
      <c r="M86" s="14">
        <v>0.2336</v>
      </c>
      <c r="O86" s="5">
        <f t="shared" si="9"/>
        <v>1784.87930512</v>
      </c>
      <c r="Q86" s="16">
        <f t="shared" si="7"/>
        <v>5855.87114488</v>
      </c>
      <c r="S86" s="16">
        <f t="shared" si="8"/>
        <v>15737.9</v>
      </c>
    </row>
    <row r="87" spans="1:19" ht="11.25">
      <c r="A87" s="4" t="s">
        <v>82</v>
      </c>
      <c r="C87" s="3" t="s">
        <v>212</v>
      </c>
      <c r="E87" s="6">
        <v>42622.18</v>
      </c>
      <c r="G87" s="14">
        <v>0.5145</v>
      </c>
      <c r="I87" s="6">
        <f t="shared" si="5"/>
        <v>21929.11161</v>
      </c>
      <c r="K87" s="5">
        <f t="shared" si="6"/>
        <v>20693.06839</v>
      </c>
      <c r="M87" s="14">
        <v>0.3445</v>
      </c>
      <c r="O87" s="5">
        <f t="shared" si="9"/>
        <v>7128.762060354999</v>
      </c>
      <c r="Q87" s="16">
        <f t="shared" si="7"/>
        <v>13564.306329645002</v>
      </c>
      <c r="S87" s="16">
        <f t="shared" si="8"/>
        <v>42622.18</v>
      </c>
    </row>
    <row r="88" spans="1:19" ht="11.25">
      <c r="A88" s="4" t="s">
        <v>83</v>
      </c>
      <c r="C88" s="3" t="s">
        <v>213</v>
      </c>
      <c r="E88" s="6">
        <v>23529.48</v>
      </c>
      <c r="G88" s="14">
        <v>0.5145</v>
      </c>
      <c r="I88" s="6">
        <f t="shared" si="5"/>
        <v>12105.917459999999</v>
      </c>
      <c r="K88" s="5">
        <f t="shared" si="6"/>
        <v>11423.56254</v>
      </c>
      <c r="M88" s="14">
        <v>0.1894</v>
      </c>
      <c r="O88" s="5">
        <f t="shared" si="9"/>
        <v>2163.6227450760002</v>
      </c>
      <c r="Q88" s="16">
        <f t="shared" si="7"/>
        <v>9259.939794924001</v>
      </c>
      <c r="S88" s="16">
        <f t="shared" si="8"/>
        <v>23529.48</v>
      </c>
    </row>
    <row r="89" spans="1:19" ht="11.25">
      <c r="A89" s="4" t="s">
        <v>84</v>
      </c>
      <c r="C89" s="3" t="s">
        <v>214</v>
      </c>
      <c r="E89" s="6">
        <v>7175</v>
      </c>
      <c r="G89" s="14">
        <v>0.5145</v>
      </c>
      <c r="I89" s="6">
        <f t="shared" si="5"/>
        <v>3691.5375</v>
      </c>
      <c r="K89" s="5">
        <f t="shared" si="6"/>
        <v>3483.4625</v>
      </c>
      <c r="M89" s="14">
        <v>0.3154</v>
      </c>
      <c r="O89" s="5">
        <f t="shared" si="9"/>
        <v>1098.6840725000002</v>
      </c>
      <c r="Q89" s="16">
        <f t="shared" si="7"/>
        <v>2384.7784275</v>
      </c>
      <c r="S89" s="16">
        <f t="shared" si="8"/>
        <v>7175</v>
      </c>
    </row>
    <row r="90" spans="1:19" ht="11.25">
      <c r="A90" s="4" t="s">
        <v>85</v>
      </c>
      <c r="C90" s="3" t="s">
        <v>215</v>
      </c>
      <c r="E90" s="6">
        <v>45515.94</v>
      </c>
      <c r="G90" s="14">
        <v>0.5145</v>
      </c>
      <c r="I90" s="6">
        <f t="shared" si="5"/>
        <v>23417.951129999998</v>
      </c>
      <c r="K90" s="5">
        <f t="shared" si="6"/>
        <v>22097.988870000005</v>
      </c>
      <c r="M90" s="14">
        <v>0.3517</v>
      </c>
      <c r="O90" s="5">
        <f t="shared" si="9"/>
        <v>7771.862685579002</v>
      </c>
      <c r="Q90" s="16">
        <f t="shared" si="7"/>
        <v>14326.126184421002</v>
      </c>
      <c r="S90" s="16">
        <f t="shared" si="8"/>
        <v>45515.94</v>
      </c>
    </row>
    <row r="91" spans="1:19" ht="11.25">
      <c r="A91" s="4" t="s">
        <v>86</v>
      </c>
      <c r="C91" s="3" t="s">
        <v>216</v>
      </c>
      <c r="E91" s="6">
        <v>51364.77</v>
      </c>
      <c r="G91" s="14">
        <v>0.5145</v>
      </c>
      <c r="I91" s="6">
        <f t="shared" si="5"/>
        <v>26427.174164999997</v>
      </c>
      <c r="K91" s="5">
        <f t="shared" si="6"/>
        <v>24937.595835</v>
      </c>
      <c r="M91" s="14">
        <v>0.2337</v>
      </c>
      <c r="O91" s="5">
        <f t="shared" si="9"/>
        <v>5827.9161466395</v>
      </c>
      <c r="Q91" s="16">
        <f t="shared" si="7"/>
        <v>19109.6796883605</v>
      </c>
      <c r="S91" s="16">
        <f t="shared" si="8"/>
        <v>51364.77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72622.75</v>
      </c>
      <c r="G93" s="14">
        <v>0.5145</v>
      </c>
      <c r="I93" s="6">
        <f t="shared" si="5"/>
        <v>37364.404875</v>
      </c>
      <c r="K93" s="5">
        <f t="shared" si="6"/>
        <v>35258.345125</v>
      </c>
      <c r="M93" s="14">
        <v>0.4588</v>
      </c>
      <c r="O93" s="5">
        <f t="shared" si="9"/>
        <v>16176.52874335</v>
      </c>
      <c r="Q93" s="16">
        <f t="shared" si="7"/>
        <v>19081.816381650002</v>
      </c>
      <c r="S93" s="16">
        <f t="shared" si="8"/>
        <v>72622.75</v>
      </c>
    </row>
    <row r="94" spans="1:19" ht="11.25">
      <c r="A94" s="4" t="s">
        <v>89</v>
      </c>
      <c r="C94" s="3" t="s">
        <v>219</v>
      </c>
      <c r="E94" s="6">
        <v>123055.7</v>
      </c>
      <c r="G94" s="14">
        <v>0.5145</v>
      </c>
      <c r="I94" s="6">
        <f t="shared" si="5"/>
        <v>63312.157649999994</v>
      </c>
      <c r="K94" s="5">
        <f t="shared" si="6"/>
        <v>59743.54235</v>
      </c>
      <c r="M94" s="14">
        <v>0.4439</v>
      </c>
      <c r="O94" s="5">
        <f t="shared" si="9"/>
        <v>26520.158449165003</v>
      </c>
      <c r="Q94" s="16">
        <f t="shared" si="7"/>
        <v>33223.383900835004</v>
      </c>
      <c r="S94" s="16">
        <f t="shared" si="8"/>
        <v>123055.7</v>
      </c>
    </row>
    <row r="95" spans="1:19" ht="11.25">
      <c r="A95" s="4" t="s">
        <v>90</v>
      </c>
      <c r="C95" s="3" t="s">
        <v>220</v>
      </c>
      <c r="E95" s="6">
        <v>9919</v>
      </c>
      <c r="G95" s="14">
        <v>0.5145</v>
      </c>
      <c r="I95" s="6">
        <f t="shared" si="5"/>
        <v>5103.3255</v>
      </c>
      <c r="K95" s="5">
        <f t="shared" si="6"/>
        <v>4815.6745</v>
      </c>
      <c r="M95" s="14">
        <v>0.3979</v>
      </c>
      <c r="O95" s="5">
        <f t="shared" si="9"/>
        <v>1916.15688355</v>
      </c>
      <c r="Q95" s="16">
        <f t="shared" si="7"/>
        <v>2899.51761645</v>
      </c>
      <c r="S95" s="16">
        <f t="shared" si="8"/>
        <v>9919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108875.24</v>
      </c>
      <c r="G97" s="14">
        <v>0.5145</v>
      </c>
      <c r="I97" s="6">
        <f t="shared" si="5"/>
        <v>56016.310979999995</v>
      </c>
      <c r="K97" s="5">
        <f t="shared" si="6"/>
        <v>52858.92902000001</v>
      </c>
      <c r="M97" s="14">
        <v>0.2455</v>
      </c>
      <c r="O97" s="5">
        <f t="shared" si="9"/>
        <v>12976.867074410002</v>
      </c>
      <c r="Q97" s="16">
        <f t="shared" si="7"/>
        <v>39882.06194559001</v>
      </c>
      <c r="S97" s="16">
        <f t="shared" si="8"/>
        <v>108875.24000000002</v>
      </c>
    </row>
    <row r="98" spans="1:19" ht="11.25">
      <c r="A98" s="4" t="s">
        <v>93</v>
      </c>
      <c r="C98" s="3" t="s">
        <v>223</v>
      </c>
      <c r="E98" s="6">
        <v>13599.38</v>
      </c>
      <c r="G98" s="14">
        <v>0.5145</v>
      </c>
      <c r="I98" s="6">
        <f t="shared" si="5"/>
        <v>6996.881009999999</v>
      </c>
      <c r="K98" s="5">
        <f t="shared" si="6"/>
        <v>6602.49899</v>
      </c>
      <c r="M98" s="14">
        <v>0.3853</v>
      </c>
      <c r="O98" s="5">
        <f t="shared" si="9"/>
        <v>2543.942860847</v>
      </c>
      <c r="Q98" s="16">
        <f t="shared" si="7"/>
        <v>4058.5561291530003</v>
      </c>
      <c r="S98" s="16">
        <f t="shared" si="8"/>
        <v>13599.379999999997</v>
      </c>
    </row>
    <row r="99" spans="1:19" ht="11.25">
      <c r="A99" s="4" t="s">
        <v>94</v>
      </c>
      <c r="C99" s="3" t="s">
        <v>224</v>
      </c>
      <c r="E99" s="6">
        <v>52462.32</v>
      </c>
      <c r="G99" s="14">
        <v>0.5145</v>
      </c>
      <c r="I99" s="6">
        <f t="shared" si="5"/>
        <v>26991.863639999996</v>
      </c>
      <c r="K99" s="5">
        <f t="shared" si="6"/>
        <v>25470.456360000004</v>
      </c>
      <c r="M99" s="14">
        <v>0.276</v>
      </c>
      <c r="O99" s="5">
        <f t="shared" si="9"/>
        <v>7029.845955360001</v>
      </c>
      <c r="Q99" s="16">
        <f t="shared" si="7"/>
        <v>18440.610404640003</v>
      </c>
      <c r="S99" s="16">
        <f t="shared" si="8"/>
        <v>52462.32000000001</v>
      </c>
    </row>
    <row r="100" spans="1:19" ht="11.25">
      <c r="A100" s="4" t="s">
        <v>95</v>
      </c>
      <c r="C100" s="3" t="s">
        <v>225</v>
      </c>
      <c r="E100" s="6">
        <v>22275.62</v>
      </c>
      <c r="G100" s="14">
        <v>0.5145</v>
      </c>
      <c r="I100" s="6">
        <f t="shared" si="5"/>
        <v>11460.806489999999</v>
      </c>
      <c r="K100" s="5">
        <f t="shared" si="6"/>
        <v>10814.81351</v>
      </c>
      <c r="M100" s="14">
        <v>0.3025</v>
      </c>
      <c r="O100" s="5">
        <f t="shared" si="9"/>
        <v>3271.4810867749998</v>
      </c>
      <c r="Q100" s="16">
        <f t="shared" si="7"/>
        <v>7543.332423225</v>
      </c>
      <c r="S100" s="16">
        <f t="shared" si="8"/>
        <v>22275.62</v>
      </c>
    </row>
    <row r="101" spans="1:19" ht="11.25">
      <c r="A101" s="4" t="s">
        <v>96</v>
      </c>
      <c r="C101" s="3" t="s">
        <v>226</v>
      </c>
      <c r="E101" s="6">
        <v>0</v>
      </c>
      <c r="G101" s="14">
        <v>0.5145</v>
      </c>
      <c r="I101" s="6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15860</v>
      </c>
      <c r="G102" s="14">
        <v>0.5145</v>
      </c>
      <c r="I102" s="6">
        <f t="shared" si="5"/>
        <v>8159.969999999999</v>
      </c>
      <c r="K102" s="5">
        <f t="shared" si="6"/>
        <v>7700.030000000001</v>
      </c>
      <c r="M102" s="14">
        <v>0.2708</v>
      </c>
      <c r="O102" s="5">
        <f t="shared" si="9"/>
        <v>2085.1681240000003</v>
      </c>
      <c r="Q102" s="16">
        <f t="shared" si="7"/>
        <v>5614.861876000001</v>
      </c>
      <c r="S102" s="16">
        <f t="shared" si="8"/>
        <v>15860</v>
      </c>
    </row>
    <row r="103" spans="1:19" ht="11.25">
      <c r="A103" s="4" t="s">
        <v>98</v>
      </c>
      <c r="C103" s="3" t="s">
        <v>228</v>
      </c>
      <c r="E103" s="6">
        <v>48580.46</v>
      </c>
      <c r="G103" s="14">
        <v>0.5145</v>
      </c>
      <c r="I103" s="6">
        <f t="shared" si="5"/>
        <v>24994.64667</v>
      </c>
      <c r="K103" s="5">
        <f t="shared" si="6"/>
        <v>23585.81333</v>
      </c>
      <c r="M103" s="14">
        <v>0.3888</v>
      </c>
      <c r="O103" s="5">
        <f t="shared" si="9"/>
        <v>9170.164222704</v>
      </c>
      <c r="Q103" s="16">
        <f t="shared" si="7"/>
        <v>14415.649107296002</v>
      </c>
      <c r="S103" s="16">
        <f t="shared" si="8"/>
        <v>48580.46000000001</v>
      </c>
    </row>
    <row r="104" spans="1:19" ht="11.25">
      <c r="A104" s="4" t="s">
        <v>99</v>
      </c>
      <c r="C104" s="3" t="s">
        <v>229</v>
      </c>
      <c r="E104" s="6">
        <v>66047.84</v>
      </c>
      <c r="G104" s="14">
        <v>0.5145</v>
      </c>
      <c r="I104" s="6">
        <f t="shared" si="5"/>
        <v>33981.613679999995</v>
      </c>
      <c r="K104" s="5">
        <f t="shared" si="6"/>
        <v>32066.22632</v>
      </c>
      <c r="M104" s="14">
        <v>0.5309</v>
      </c>
      <c r="O104" s="5">
        <f t="shared" si="9"/>
        <v>17023.959553288</v>
      </c>
      <c r="Q104" s="16">
        <f t="shared" si="7"/>
        <v>15042.266766712</v>
      </c>
      <c r="S104" s="16">
        <f t="shared" si="8"/>
        <v>66047.84</v>
      </c>
    </row>
    <row r="105" spans="1:19" ht="11.25">
      <c r="A105" s="4" t="s">
        <v>100</v>
      </c>
      <c r="C105" s="3" t="s">
        <v>230</v>
      </c>
      <c r="E105" s="6">
        <v>15962.77</v>
      </c>
      <c r="G105" s="14">
        <v>0.5145</v>
      </c>
      <c r="I105" s="6">
        <f t="shared" si="5"/>
        <v>8212.845164999999</v>
      </c>
      <c r="K105" s="5">
        <f t="shared" si="6"/>
        <v>7749.924835000002</v>
      </c>
      <c r="M105" s="14">
        <v>0.255</v>
      </c>
      <c r="O105" s="5">
        <f t="shared" si="9"/>
        <v>1976.2308329250004</v>
      </c>
      <c r="Q105" s="16">
        <f t="shared" si="7"/>
        <v>5773.694002075001</v>
      </c>
      <c r="S105" s="16">
        <f t="shared" si="8"/>
        <v>15962.77</v>
      </c>
    </row>
    <row r="106" spans="1:19" ht="11.25">
      <c r="A106" s="4" t="s">
        <v>101</v>
      </c>
      <c r="C106" s="3" t="s">
        <v>231</v>
      </c>
      <c r="E106" s="6">
        <v>3680</v>
      </c>
      <c r="G106" s="14">
        <v>0.5145</v>
      </c>
      <c r="I106" s="6">
        <f t="shared" si="5"/>
        <v>1893.36</v>
      </c>
      <c r="K106" s="5">
        <f t="shared" si="6"/>
        <v>1786.64</v>
      </c>
      <c r="M106" s="14">
        <v>0.2547</v>
      </c>
      <c r="O106" s="5">
        <f t="shared" si="9"/>
        <v>455.057208</v>
      </c>
      <c r="Q106" s="16">
        <f t="shared" si="7"/>
        <v>1331.5827920000002</v>
      </c>
      <c r="S106" s="16">
        <f t="shared" si="8"/>
        <v>3680</v>
      </c>
    </row>
    <row r="107" spans="1:19" ht="11.25">
      <c r="A107" s="4" t="s">
        <v>102</v>
      </c>
      <c r="C107" s="3" t="s">
        <v>232</v>
      </c>
      <c r="E107" s="6">
        <v>6455.69</v>
      </c>
      <c r="G107" s="14">
        <v>0.5145</v>
      </c>
      <c r="I107" s="6">
        <f t="shared" si="5"/>
        <v>3321.4525049999993</v>
      </c>
      <c r="K107" s="5">
        <f t="shared" si="6"/>
        <v>3134.2374950000003</v>
      </c>
      <c r="M107" s="14">
        <v>0.2329</v>
      </c>
      <c r="O107" s="5">
        <f t="shared" si="9"/>
        <v>729.9639125855001</v>
      </c>
      <c r="Q107" s="16">
        <f t="shared" si="7"/>
        <v>2404.2735824145</v>
      </c>
      <c r="S107" s="16">
        <f t="shared" si="8"/>
        <v>6455.69</v>
      </c>
    </row>
    <row r="108" spans="1:19" ht="11.25">
      <c r="A108" s="4" t="s">
        <v>103</v>
      </c>
      <c r="C108" s="3" t="s">
        <v>233</v>
      </c>
      <c r="E108" s="6">
        <v>248785.98</v>
      </c>
      <c r="G108" s="14">
        <v>0.5145</v>
      </c>
      <c r="I108" s="6">
        <f t="shared" si="5"/>
        <v>128000.38670999999</v>
      </c>
      <c r="K108" s="5">
        <f t="shared" si="6"/>
        <v>120785.59329000002</v>
      </c>
      <c r="M108" s="14">
        <v>0.3068</v>
      </c>
      <c r="O108" s="5">
        <f t="shared" si="9"/>
        <v>37057.02002137201</v>
      </c>
      <c r="Q108" s="16">
        <f t="shared" si="7"/>
        <v>83728.57326862801</v>
      </c>
      <c r="S108" s="16">
        <f t="shared" si="8"/>
        <v>248785.98</v>
      </c>
    </row>
    <row r="109" spans="1:19" ht="11.25">
      <c r="A109" s="4" t="s">
        <v>104</v>
      </c>
      <c r="C109" s="3" t="s">
        <v>234</v>
      </c>
      <c r="E109" s="6">
        <v>164199.69</v>
      </c>
      <c r="G109" s="14">
        <v>0.5145</v>
      </c>
      <c r="I109" s="6">
        <f t="shared" si="5"/>
        <v>84480.740505</v>
      </c>
      <c r="K109" s="5">
        <f t="shared" si="6"/>
        <v>79718.94949500001</v>
      </c>
      <c r="M109" s="14">
        <v>0.3715</v>
      </c>
      <c r="O109" s="5">
        <f t="shared" si="9"/>
        <v>29615.589737392504</v>
      </c>
      <c r="Q109" s="16">
        <f t="shared" si="7"/>
        <v>50103.359757607504</v>
      </c>
      <c r="S109" s="16">
        <f t="shared" si="8"/>
        <v>164199.69</v>
      </c>
    </row>
    <row r="110" spans="1:19" ht="11.25">
      <c r="A110" s="4" t="s">
        <v>105</v>
      </c>
      <c r="C110" s="3" t="s">
        <v>235</v>
      </c>
      <c r="E110" s="6">
        <v>19776.38</v>
      </c>
      <c r="G110" s="14">
        <v>0.5145</v>
      </c>
      <c r="I110" s="6">
        <f t="shared" si="5"/>
        <v>10174.94751</v>
      </c>
      <c r="K110" s="5">
        <f t="shared" si="6"/>
        <v>9601.432490000001</v>
      </c>
      <c r="M110" s="14">
        <v>0.4027</v>
      </c>
      <c r="O110" s="5">
        <f t="shared" si="9"/>
        <v>3866.4968637230004</v>
      </c>
      <c r="Q110" s="16">
        <f t="shared" si="7"/>
        <v>5734.935626277001</v>
      </c>
      <c r="S110" s="16">
        <f t="shared" si="8"/>
        <v>19776.38</v>
      </c>
    </row>
    <row r="111" spans="1:19" ht="11.25">
      <c r="A111" s="4" t="s">
        <v>106</v>
      </c>
      <c r="C111" s="3" t="s">
        <v>236</v>
      </c>
      <c r="E111" s="6">
        <v>15708.11</v>
      </c>
      <c r="G111" s="14">
        <v>0.5145</v>
      </c>
      <c r="I111" s="6">
        <f t="shared" si="5"/>
        <v>8081.822595</v>
      </c>
      <c r="K111" s="5">
        <f t="shared" si="6"/>
        <v>7626.287405000001</v>
      </c>
      <c r="M111" s="14">
        <v>0.2496</v>
      </c>
      <c r="O111" s="5">
        <f t="shared" si="9"/>
        <v>1903.5213362880002</v>
      </c>
      <c r="Q111" s="16">
        <f t="shared" si="7"/>
        <v>5722.766068712001</v>
      </c>
      <c r="S111" s="16">
        <f t="shared" si="8"/>
        <v>15708.11</v>
      </c>
    </row>
    <row r="112" spans="1:19" ht="11.25">
      <c r="A112" s="4" t="s">
        <v>107</v>
      </c>
      <c r="C112" s="3" t="s">
        <v>237</v>
      </c>
      <c r="E112" s="6">
        <v>1914.79</v>
      </c>
      <c r="G112" s="14">
        <v>0.5145</v>
      </c>
      <c r="I112" s="6">
        <f t="shared" si="5"/>
        <v>985.1594549999999</v>
      </c>
      <c r="K112" s="5">
        <f t="shared" si="6"/>
        <v>929.6305450000001</v>
      </c>
      <c r="M112" s="14">
        <v>0.2223</v>
      </c>
      <c r="O112" s="5">
        <f t="shared" si="9"/>
        <v>206.65687015350002</v>
      </c>
      <c r="Q112" s="16">
        <f t="shared" si="7"/>
        <v>722.9736748465001</v>
      </c>
      <c r="S112" s="16">
        <f t="shared" si="8"/>
        <v>1914.79</v>
      </c>
    </row>
    <row r="113" spans="1:19" ht="11.25">
      <c r="A113" s="4" t="s">
        <v>108</v>
      </c>
      <c r="C113" s="3" t="s">
        <v>238</v>
      </c>
      <c r="E113" s="6">
        <v>1830</v>
      </c>
      <c r="G113" s="14">
        <v>0.5145</v>
      </c>
      <c r="I113" s="6">
        <f t="shared" si="5"/>
        <v>941.535</v>
      </c>
      <c r="K113" s="5">
        <f t="shared" si="6"/>
        <v>888.465</v>
      </c>
      <c r="M113" s="14">
        <v>0.371</v>
      </c>
      <c r="O113" s="5">
        <f t="shared" si="9"/>
        <v>329.620515</v>
      </c>
      <c r="Q113" s="16">
        <f t="shared" si="7"/>
        <v>558.8444850000001</v>
      </c>
      <c r="S113" s="16">
        <f t="shared" si="8"/>
        <v>1830</v>
      </c>
    </row>
    <row r="114" spans="1:19" ht="11.25">
      <c r="A114" s="4" t="s">
        <v>110</v>
      </c>
      <c r="C114" s="3" t="s">
        <v>239</v>
      </c>
      <c r="E114" s="6">
        <v>61595.76</v>
      </c>
      <c r="G114" s="14">
        <v>0.5145</v>
      </c>
      <c r="I114" s="6">
        <f t="shared" si="5"/>
        <v>31691.018519999998</v>
      </c>
      <c r="K114" s="5">
        <f t="shared" si="6"/>
        <v>29904.741480000004</v>
      </c>
      <c r="M114" s="14">
        <v>0.3441</v>
      </c>
      <c r="O114" s="5">
        <f t="shared" si="9"/>
        <v>10290.221543268002</v>
      </c>
      <c r="Q114" s="16">
        <f t="shared" si="7"/>
        <v>19614.519936732002</v>
      </c>
      <c r="S114" s="16">
        <f t="shared" si="8"/>
        <v>61595.76</v>
      </c>
    </row>
    <row r="115" spans="1:19" ht="11.25">
      <c r="A115" s="4" t="s">
        <v>111</v>
      </c>
      <c r="C115" s="3" t="s">
        <v>240</v>
      </c>
      <c r="E115" s="6">
        <v>1952</v>
      </c>
      <c r="G115" s="14">
        <v>0.5145</v>
      </c>
      <c r="I115" s="6">
        <f t="shared" si="5"/>
        <v>1004.3039999999999</v>
      </c>
      <c r="K115" s="5">
        <f t="shared" si="6"/>
        <v>947.6960000000001</v>
      </c>
      <c r="M115" s="14">
        <v>0.3146</v>
      </c>
      <c r="O115" s="5">
        <f t="shared" si="9"/>
        <v>298.14516160000005</v>
      </c>
      <c r="Q115" s="16">
        <f t="shared" si="7"/>
        <v>649.5508384000001</v>
      </c>
      <c r="S115" s="16">
        <f t="shared" si="8"/>
        <v>1952</v>
      </c>
    </row>
    <row r="116" spans="1:19" ht="11.25">
      <c r="A116" s="4" t="s">
        <v>109</v>
      </c>
      <c r="C116" s="3" t="s">
        <v>241</v>
      </c>
      <c r="E116" s="6">
        <v>39992.98</v>
      </c>
      <c r="G116" s="14">
        <v>0.5145</v>
      </c>
      <c r="I116" s="6">
        <f t="shared" si="5"/>
        <v>20576.38821</v>
      </c>
      <c r="K116" s="5">
        <f t="shared" si="6"/>
        <v>19416.591790000002</v>
      </c>
      <c r="M116" s="14">
        <v>0.3223</v>
      </c>
      <c r="O116" s="5">
        <f t="shared" si="9"/>
        <v>6257.967533917</v>
      </c>
      <c r="Q116" s="16">
        <f t="shared" si="7"/>
        <v>13158.624256083003</v>
      </c>
      <c r="S116" s="16">
        <f t="shared" si="8"/>
        <v>39992.98</v>
      </c>
    </row>
    <row r="117" spans="1:19" ht="11.25">
      <c r="A117" s="4" t="s">
        <v>112</v>
      </c>
      <c r="C117" s="3" t="s">
        <v>242</v>
      </c>
      <c r="E117" s="6">
        <v>34568.63</v>
      </c>
      <c r="G117" s="14">
        <v>0.5145</v>
      </c>
      <c r="I117" s="6">
        <f t="shared" si="5"/>
        <v>17785.560134999996</v>
      </c>
      <c r="K117" s="5">
        <f t="shared" si="6"/>
        <v>16783.069865</v>
      </c>
      <c r="M117" s="14">
        <v>0.3808</v>
      </c>
      <c r="O117" s="5">
        <f t="shared" si="9"/>
        <v>6390.993004592001</v>
      </c>
      <c r="Q117" s="16">
        <f t="shared" si="7"/>
        <v>10392.076860408</v>
      </c>
      <c r="S117" s="16">
        <f t="shared" si="8"/>
        <v>34568.63</v>
      </c>
    </row>
    <row r="118" spans="1:19" ht="11.25">
      <c r="A118" s="4" t="s">
        <v>113</v>
      </c>
      <c r="C118" s="3" t="s">
        <v>243</v>
      </c>
      <c r="E118" s="6">
        <v>56649.36</v>
      </c>
      <c r="G118" s="14">
        <v>0.5145</v>
      </c>
      <c r="I118" s="6">
        <f t="shared" si="5"/>
        <v>29146.095719999998</v>
      </c>
      <c r="K118" s="5">
        <f t="shared" si="6"/>
        <v>27503.264280000003</v>
      </c>
      <c r="M118" s="14">
        <v>0.2667</v>
      </c>
      <c r="O118" s="5">
        <f t="shared" si="9"/>
        <v>7335.120583476</v>
      </c>
      <c r="Q118" s="16">
        <f t="shared" si="7"/>
        <v>20168.143696524003</v>
      </c>
      <c r="S118" s="16">
        <f t="shared" si="8"/>
        <v>56649.36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74639.81</v>
      </c>
      <c r="G120" s="14">
        <v>0.5145</v>
      </c>
      <c r="I120" s="6">
        <f t="shared" si="5"/>
        <v>38402.182244999996</v>
      </c>
      <c r="K120" s="5">
        <f t="shared" si="6"/>
        <v>36237.627755</v>
      </c>
      <c r="M120" s="14">
        <v>0.2736</v>
      </c>
      <c r="O120" s="5">
        <f t="shared" si="9"/>
        <v>9914.614953768001</v>
      </c>
      <c r="Q120" s="16">
        <f t="shared" si="7"/>
        <v>26323.012801232</v>
      </c>
      <c r="S120" s="16">
        <f t="shared" si="8"/>
        <v>74639.81</v>
      </c>
    </row>
    <row r="121" spans="1:19" ht="11.25">
      <c r="A121" s="4" t="s">
        <v>116</v>
      </c>
      <c r="C121" s="3" t="s">
        <v>246</v>
      </c>
      <c r="E121" s="6">
        <v>42459.74</v>
      </c>
      <c r="G121" s="14">
        <v>0.5145</v>
      </c>
      <c r="I121" s="6">
        <f t="shared" si="5"/>
        <v>21845.536229999998</v>
      </c>
      <c r="K121" s="5">
        <f t="shared" si="6"/>
        <v>20614.20377</v>
      </c>
      <c r="M121" s="14">
        <v>0.4168</v>
      </c>
      <c r="O121" s="5">
        <f t="shared" si="9"/>
        <v>8592.000131336</v>
      </c>
      <c r="Q121" s="16">
        <f t="shared" si="7"/>
        <v>12022.203638664</v>
      </c>
      <c r="S121" s="16">
        <f t="shared" si="8"/>
        <v>42459.74</v>
      </c>
    </row>
    <row r="122" spans="1:19" ht="11.25">
      <c r="A122" s="4" t="s">
        <v>117</v>
      </c>
      <c r="C122" s="3" t="s">
        <v>247</v>
      </c>
      <c r="E122" s="6">
        <v>14785</v>
      </c>
      <c r="G122" s="14">
        <v>0.5145</v>
      </c>
      <c r="I122" s="6">
        <f t="shared" si="5"/>
        <v>7606.8825</v>
      </c>
      <c r="K122" s="5">
        <f t="shared" si="6"/>
        <v>7178.1175</v>
      </c>
      <c r="M122" s="14">
        <v>0.4273</v>
      </c>
      <c r="O122" s="5">
        <f t="shared" si="9"/>
        <v>3067.20960775</v>
      </c>
      <c r="Q122" s="16">
        <f t="shared" si="7"/>
        <v>4110.90789225</v>
      </c>
      <c r="S122" s="16">
        <f t="shared" si="8"/>
        <v>14785</v>
      </c>
    </row>
    <row r="123" spans="1:19" ht="11.25">
      <c r="A123" s="4" t="s">
        <v>118</v>
      </c>
      <c r="C123" s="3" t="s">
        <v>248</v>
      </c>
      <c r="E123" s="6">
        <v>0</v>
      </c>
      <c r="G123" s="14">
        <v>0.5145</v>
      </c>
      <c r="I123" s="6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249</v>
      </c>
      <c r="E124" s="6">
        <v>390646.84</v>
      </c>
      <c r="G124" s="14">
        <v>0.5145</v>
      </c>
      <c r="I124" s="6">
        <f t="shared" si="5"/>
        <v>200987.79918</v>
      </c>
      <c r="K124" s="5">
        <f t="shared" si="6"/>
        <v>189659.04082000002</v>
      </c>
      <c r="M124" s="14">
        <v>0.2773</v>
      </c>
      <c r="O124" s="5">
        <f t="shared" si="9"/>
        <v>52592.45201938601</v>
      </c>
      <c r="Q124" s="16">
        <f t="shared" si="7"/>
        <v>137066.588800614</v>
      </c>
      <c r="S124" s="16">
        <f t="shared" si="8"/>
        <v>390646.84</v>
      </c>
    </row>
    <row r="125" spans="1:19" ht="11.25">
      <c r="A125" s="4" t="s">
        <v>120</v>
      </c>
      <c r="C125" s="3" t="s">
        <v>250</v>
      </c>
      <c r="E125" s="6">
        <v>632812.34</v>
      </c>
      <c r="G125" s="14">
        <v>0.5145</v>
      </c>
      <c r="I125" s="6">
        <f t="shared" si="5"/>
        <v>325581.94892999995</v>
      </c>
      <c r="K125" s="5">
        <f t="shared" si="6"/>
        <v>307230.39107</v>
      </c>
      <c r="M125" s="14">
        <v>0.2455</v>
      </c>
      <c r="O125" s="5">
        <f t="shared" si="9"/>
        <v>75425.061007685</v>
      </c>
      <c r="Q125" s="16">
        <f t="shared" si="7"/>
        <v>231805.330062315</v>
      </c>
      <c r="S125" s="16">
        <f t="shared" si="8"/>
        <v>632812.34</v>
      </c>
    </row>
    <row r="126" spans="1:19" ht="11.25">
      <c r="A126" s="4" t="s">
        <v>121</v>
      </c>
      <c r="C126" s="3" t="s">
        <v>251</v>
      </c>
      <c r="E126" s="6">
        <v>0</v>
      </c>
      <c r="G126" s="14">
        <v>0.5145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167491.92</v>
      </c>
      <c r="G127" s="14">
        <v>0.5145</v>
      </c>
      <c r="I127" s="6">
        <f t="shared" si="5"/>
        <v>86174.59284</v>
      </c>
      <c r="K127" s="5">
        <f t="shared" si="6"/>
        <v>81317.32716000002</v>
      </c>
      <c r="M127" s="14">
        <v>0.3535</v>
      </c>
      <c r="O127" s="5">
        <f t="shared" si="9"/>
        <v>28745.675151060004</v>
      </c>
      <c r="Q127" s="16">
        <f t="shared" si="7"/>
        <v>52571.652008940015</v>
      </c>
      <c r="S127" s="16">
        <f t="shared" si="8"/>
        <v>167491.92</v>
      </c>
    </row>
    <row r="128" spans="1:19" ht="11.25">
      <c r="A128" s="4" t="s">
        <v>123</v>
      </c>
      <c r="C128" s="3" t="s">
        <v>253</v>
      </c>
      <c r="E128" s="6">
        <v>0</v>
      </c>
      <c r="G128" s="14">
        <v>0.5145</v>
      </c>
      <c r="I128" s="6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254</v>
      </c>
      <c r="E129" s="6">
        <v>152262.44</v>
      </c>
      <c r="G129" s="14">
        <v>0.5145</v>
      </c>
      <c r="I129" s="6">
        <f t="shared" si="5"/>
        <v>78339.02537999999</v>
      </c>
      <c r="K129" s="5">
        <f t="shared" si="6"/>
        <v>73923.41462000001</v>
      </c>
      <c r="M129" s="14">
        <v>0.2605</v>
      </c>
      <c r="O129" s="5">
        <f t="shared" si="9"/>
        <v>19257.049508510005</v>
      </c>
      <c r="Q129" s="16">
        <f t="shared" si="7"/>
        <v>54666.365111490006</v>
      </c>
      <c r="S129" s="16">
        <f t="shared" si="8"/>
        <v>152262.44</v>
      </c>
    </row>
    <row r="130" spans="1:19" ht="11.25">
      <c r="A130" s="4" t="s">
        <v>125</v>
      </c>
      <c r="C130" s="3" t="s">
        <v>255</v>
      </c>
      <c r="E130" s="6">
        <v>5744.37</v>
      </c>
      <c r="G130" s="14">
        <v>0.5145</v>
      </c>
      <c r="I130" s="6">
        <f t="shared" si="5"/>
        <v>2955.4783649999995</v>
      </c>
      <c r="K130" s="5">
        <f t="shared" si="6"/>
        <v>2788.8916350000004</v>
      </c>
      <c r="M130" s="14">
        <v>0.2035</v>
      </c>
      <c r="O130" s="5">
        <f t="shared" si="9"/>
        <v>567.5394477225001</v>
      </c>
      <c r="Q130" s="16">
        <f t="shared" si="7"/>
        <v>2221.3521872775004</v>
      </c>
      <c r="S130" s="16">
        <f t="shared" si="8"/>
        <v>5744.37</v>
      </c>
    </row>
    <row r="131" spans="1:19" ht="11.25">
      <c r="A131" s="4" t="s">
        <v>126</v>
      </c>
      <c r="C131" s="3" t="s">
        <v>256</v>
      </c>
      <c r="E131" s="6">
        <v>407174.53</v>
      </c>
      <c r="G131" s="14">
        <v>0.5145</v>
      </c>
      <c r="I131" s="6">
        <f t="shared" si="5"/>
        <v>209491.295685</v>
      </c>
      <c r="K131" s="5">
        <f t="shared" si="6"/>
        <v>197683.23431500004</v>
      </c>
      <c r="M131" s="14">
        <v>0.3691</v>
      </c>
      <c r="O131" s="5">
        <f t="shared" si="9"/>
        <v>72964.88178566651</v>
      </c>
      <c r="Q131" s="16">
        <f t="shared" si="7"/>
        <v>124718.35252933353</v>
      </c>
      <c r="S131" s="16">
        <f t="shared" si="8"/>
        <v>407174.53</v>
      </c>
    </row>
    <row r="132" spans="1:19" ht="11.25">
      <c r="A132" s="4" t="s">
        <v>127</v>
      </c>
      <c r="C132" s="3" t="s">
        <v>257</v>
      </c>
      <c r="E132" s="6">
        <v>409478.17</v>
      </c>
      <c r="G132" s="14">
        <v>0.5145</v>
      </c>
      <c r="I132" s="6">
        <f t="shared" si="5"/>
        <v>210676.51846499997</v>
      </c>
      <c r="K132" s="5">
        <f t="shared" si="6"/>
        <v>198801.651535</v>
      </c>
      <c r="M132" s="14">
        <v>0.3072</v>
      </c>
      <c r="O132" s="5">
        <f t="shared" si="9"/>
        <v>61071.867351552</v>
      </c>
      <c r="Q132" s="16">
        <f t="shared" si="7"/>
        <v>137729.784183448</v>
      </c>
      <c r="S132" s="16">
        <f t="shared" si="8"/>
        <v>409478.17</v>
      </c>
    </row>
    <row r="133" spans="1:19" ht="11.25">
      <c r="A133" s="4" t="s">
        <v>128</v>
      </c>
      <c r="C133" s="3" t="s">
        <v>258</v>
      </c>
      <c r="E133" s="6">
        <v>27687.09</v>
      </c>
      <c r="G133" s="14">
        <v>0.5145</v>
      </c>
      <c r="I133" s="6">
        <f t="shared" si="5"/>
        <v>14245.007805</v>
      </c>
      <c r="K133" s="5">
        <f t="shared" si="6"/>
        <v>13442.082195</v>
      </c>
      <c r="M133" s="14">
        <v>0.3513</v>
      </c>
      <c r="O133" s="5">
        <f t="shared" si="9"/>
        <v>4722.203475103501</v>
      </c>
      <c r="Q133" s="16">
        <f t="shared" si="7"/>
        <v>8719.8787198965</v>
      </c>
      <c r="S133" s="16">
        <f t="shared" si="8"/>
        <v>27687.09</v>
      </c>
    </row>
    <row r="134" spans="1:19" ht="11.25">
      <c r="A134" s="4" t="s">
        <v>129</v>
      </c>
      <c r="C134" s="3" t="s">
        <v>259</v>
      </c>
      <c r="E134" s="6">
        <v>25087.49</v>
      </c>
      <c r="G134" s="14">
        <v>0.5145</v>
      </c>
      <c r="I134" s="6">
        <f t="shared" si="5"/>
        <v>12907.513605</v>
      </c>
      <c r="K134" s="5">
        <f t="shared" si="6"/>
        <v>12179.976395000002</v>
      </c>
      <c r="M134" s="14">
        <v>0.2699</v>
      </c>
      <c r="O134" s="5">
        <f t="shared" si="9"/>
        <v>3287.3756290105002</v>
      </c>
      <c r="Q134" s="16">
        <f t="shared" si="7"/>
        <v>8892.6007659895</v>
      </c>
      <c r="S134" s="16">
        <f t="shared" si="8"/>
        <v>25087.49</v>
      </c>
    </row>
    <row r="135" spans="1:19" ht="11.25">
      <c r="A135" s="4" t="s">
        <v>130</v>
      </c>
      <c r="C135" s="3" t="s">
        <v>260</v>
      </c>
      <c r="E135" s="6">
        <v>93815.98</v>
      </c>
      <c r="G135" s="14">
        <v>0.5145</v>
      </c>
      <c r="I135" s="6">
        <f t="shared" si="5"/>
        <v>48268.32171</v>
      </c>
      <c r="K135" s="5">
        <f t="shared" si="6"/>
        <v>45547.65829</v>
      </c>
      <c r="M135" s="14">
        <v>0.2432</v>
      </c>
      <c r="O135" s="5">
        <f t="shared" si="9"/>
        <v>11077.190496128</v>
      </c>
      <c r="Q135" s="16">
        <f t="shared" si="7"/>
        <v>34470.467793872</v>
      </c>
      <c r="S135" s="16">
        <f t="shared" si="8"/>
        <v>93815.98</v>
      </c>
    </row>
    <row r="136" spans="1:19" ht="11.25">
      <c r="A136" s="4" t="s">
        <v>131</v>
      </c>
      <c r="C136" s="3" t="s">
        <v>261</v>
      </c>
      <c r="E136" s="6">
        <v>570883.94</v>
      </c>
      <c r="G136" s="14">
        <v>0.5145</v>
      </c>
      <c r="I136" s="6">
        <f>E136*G136</f>
        <v>293719.78712999995</v>
      </c>
      <c r="K136" s="5">
        <f>E136-I136</f>
        <v>277164.15287</v>
      </c>
      <c r="M136" s="14">
        <v>0.3569</v>
      </c>
      <c r="O136" s="5">
        <f>K136*M136</f>
        <v>98919.886159303</v>
      </c>
      <c r="Q136" s="16">
        <f>K136-O136</f>
        <v>178244.26671069697</v>
      </c>
      <c r="S136" s="16">
        <f>I136+O136+Q136</f>
        <v>570883.94</v>
      </c>
    </row>
    <row r="137" spans="1:19" ht="11.25">
      <c r="A137" s="4" t="s">
        <v>132</v>
      </c>
      <c r="C137" s="3" t="s">
        <v>262</v>
      </c>
      <c r="E137" s="6">
        <v>75232.52</v>
      </c>
      <c r="G137" s="14">
        <v>0.5145</v>
      </c>
      <c r="I137" s="6">
        <f>E137*G137</f>
        <v>38707.13154</v>
      </c>
      <c r="K137" s="5">
        <f>E137-I137</f>
        <v>36525.38846</v>
      </c>
      <c r="M137" s="14">
        <v>0.3843</v>
      </c>
      <c r="O137" s="5">
        <f>K137*M137</f>
        <v>14036.706785178</v>
      </c>
      <c r="Q137" s="16">
        <f>K137-O137</f>
        <v>22488.681674822</v>
      </c>
      <c r="S137" s="16">
        <f>I137+O137+Q137</f>
        <v>75232.52</v>
      </c>
    </row>
    <row r="138" spans="1:19" ht="11.25">
      <c r="A138" s="4" t="s">
        <v>133</v>
      </c>
      <c r="C138" s="3" t="s">
        <v>263</v>
      </c>
      <c r="E138" s="6">
        <v>19481.88</v>
      </c>
      <c r="G138" s="14">
        <v>0.5145</v>
      </c>
      <c r="I138" s="6">
        <f>E138*G138</f>
        <v>10023.42726</v>
      </c>
      <c r="K138" s="5">
        <f>E138-I138</f>
        <v>9458.45274</v>
      </c>
      <c r="M138" s="14">
        <v>0.4553</v>
      </c>
      <c r="O138" s="5">
        <f>K138*M138</f>
        <v>4306.433532522</v>
      </c>
      <c r="Q138" s="16">
        <f>K138-O138</f>
        <v>5152.019207478001</v>
      </c>
      <c r="S138" s="16">
        <f>I138+O138+Q138</f>
        <v>19481.88</v>
      </c>
    </row>
    <row r="139" spans="1:19" ht="11.25">
      <c r="A139" s="4" t="s">
        <v>134</v>
      </c>
      <c r="C139" s="3" t="s">
        <v>264</v>
      </c>
      <c r="E139" s="6">
        <v>49225.29</v>
      </c>
      <c r="G139" s="14">
        <v>0.5145</v>
      </c>
      <c r="I139" s="6">
        <f>E139*G139</f>
        <v>25326.411705</v>
      </c>
      <c r="K139" s="5">
        <f>E139-I139</f>
        <v>23898.878295000002</v>
      </c>
      <c r="M139" s="14">
        <v>0.4587</v>
      </c>
      <c r="O139" s="5">
        <f>K139*M139</f>
        <v>10962.4154739165</v>
      </c>
      <c r="Q139" s="16">
        <f>K139-O139</f>
        <v>12936.462821083502</v>
      </c>
      <c r="S139" s="16">
        <f>I139+O139+Q139</f>
        <v>49225.29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7772211.59</v>
      </c>
      <c r="G143" s="6"/>
      <c r="I143" s="6">
        <f>SUM(I9:I142)</f>
        <v>3998802.863054998</v>
      </c>
      <c r="K143" s="5">
        <f>SUM(K9:K142)</f>
        <v>3773408.726945</v>
      </c>
      <c r="O143" s="5">
        <f>SUM(O9:O142)</f>
        <v>1258800.436244002</v>
      </c>
      <c r="Q143" s="16">
        <f>SUM(Q9:Q142)</f>
        <v>2514608.290701</v>
      </c>
      <c r="S143" s="16">
        <f>SUM(S9:S142)</f>
        <v>7772211.59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57421875" style="3" customWidth="1"/>
    <col min="4" max="4" width="1.28515625" style="3" customWidth="1"/>
    <col min="5" max="5" width="13.7109375" style="1" customWidth="1"/>
    <col min="6" max="6" width="0.85546875" style="3" customWidth="1"/>
    <col min="7" max="7" width="9.28125" style="5" customWidth="1"/>
    <col min="8" max="8" width="0.85546875" style="3" customWidth="1"/>
    <col min="9" max="9" width="12.4218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8515625" style="6" customWidth="1"/>
    <col min="14" max="14" width="0.85546875" style="3" customWidth="1"/>
    <col min="15" max="15" width="13.00390625" style="5" customWidth="1"/>
    <col min="16" max="16" width="0.85546875" style="3" customWidth="1"/>
    <col min="17" max="17" width="13.00390625" style="3" customWidth="1"/>
    <col min="18" max="18" width="0.71875" style="3" customWidth="1"/>
    <col min="19" max="19" width="14.00390625" style="3" customWidth="1"/>
    <col min="20" max="20" width="0.85546875" style="3" customWidth="1"/>
    <col min="21" max="16384" width="9.140625" style="3" customWidth="1"/>
  </cols>
  <sheetData>
    <row r="1" spans="1:15" ht="11.25">
      <c r="A1" s="20" t="s">
        <v>304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39933.62</v>
      </c>
      <c r="G9" s="14">
        <v>0.5145</v>
      </c>
      <c r="I9" s="6">
        <f>E9*G9</f>
        <v>20545.84749</v>
      </c>
      <c r="K9" s="5">
        <f>E9-I9</f>
        <v>19387.772510000003</v>
      </c>
      <c r="M9" s="14">
        <v>0.2332</v>
      </c>
      <c r="O9" s="5">
        <f>K9*M9</f>
        <v>4521.2285493320005</v>
      </c>
      <c r="Q9" s="16">
        <f>K9-O9</f>
        <v>14866.543960668001</v>
      </c>
      <c r="S9" s="16">
        <f>I9+O9+Q9</f>
        <v>39933.62</v>
      </c>
    </row>
    <row r="10" spans="1:19" ht="11.25">
      <c r="A10" s="4" t="s">
        <v>5</v>
      </c>
      <c r="C10" s="3" t="s">
        <v>135</v>
      </c>
      <c r="E10" s="6">
        <v>42584.73</v>
      </c>
      <c r="G10" s="14">
        <v>0.5145</v>
      </c>
      <c r="I10" s="6">
        <f aca="true" t="shared" si="0" ref="I10:I73">E10*G10</f>
        <v>21909.843585</v>
      </c>
      <c r="K10" s="5">
        <f aca="true" t="shared" si="1" ref="K10:K73">E10-I10</f>
        <v>20674.886415000004</v>
      </c>
      <c r="M10" s="14">
        <v>0.4474</v>
      </c>
      <c r="O10" s="5">
        <f>K10*M10</f>
        <v>9249.944182071002</v>
      </c>
      <c r="Q10" s="16">
        <f aca="true" t="shared" si="2" ref="Q10:Q73">K10-O10</f>
        <v>11424.942232929003</v>
      </c>
      <c r="S10" s="16">
        <f aca="true" t="shared" si="3" ref="S10:S73">I10+O10+Q10</f>
        <v>42584.73</v>
      </c>
    </row>
    <row r="11" spans="1:19" ht="11.25">
      <c r="A11" s="4" t="s">
        <v>6</v>
      </c>
      <c r="C11" s="3" t="s">
        <v>136</v>
      </c>
      <c r="E11" s="6">
        <v>20210.77</v>
      </c>
      <c r="G11" s="14">
        <v>0.5145</v>
      </c>
      <c r="I11" s="6">
        <f t="shared" si="0"/>
        <v>10398.441165</v>
      </c>
      <c r="K11" s="5">
        <f t="shared" si="1"/>
        <v>9812.328835</v>
      </c>
      <c r="M11" s="14">
        <v>0.1924</v>
      </c>
      <c r="O11" s="5">
        <f aca="true" t="shared" si="4" ref="O11:O74">K11*M11</f>
        <v>1887.8920678539998</v>
      </c>
      <c r="Q11" s="16">
        <f t="shared" si="2"/>
        <v>7924.436767146</v>
      </c>
      <c r="S11" s="16">
        <f t="shared" si="3"/>
        <v>20210.77</v>
      </c>
    </row>
    <row r="12" spans="1:19" ht="11.25">
      <c r="A12" s="4" t="s">
        <v>7</v>
      </c>
      <c r="C12" s="3" t="s">
        <v>137</v>
      </c>
      <c r="E12" s="6">
        <v>8555</v>
      </c>
      <c r="G12" s="14">
        <v>0.5145</v>
      </c>
      <c r="I12" s="6">
        <f t="shared" si="0"/>
        <v>4401.5475</v>
      </c>
      <c r="K12" s="5">
        <f t="shared" si="1"/>
        <v>4153.4525</v>
      </c>
      <c r="M12" s="14">
        <v>0.3268</v>
      </c>
      <c r="O12" s="5">
        <f t="shared" si="4"/>
        <v>1357.348277</v>
      </c>
      <c r="Q12" s="16">
        <f t="shared" si="2"/>
        <v>2796.1042230000003</v>
      </c>
      <c r="S12" s="16">
        <f t="shared" si="3"/>
        <v>8555</v>
      </c>
    </row>
    <row r="13" spans="1:19" ht="11.25">
      <c r="A13" s="4" t="s">
        <v>8</v>
      </c>
      <c r="C13" s="3" t="s">
        <v>138</v>
      </c>
      <c r="E13" s="6">
        <v>3201.78</v>
      </c>
      <c r="G13" s="14">
        <v>0.5145</v>
      </c>
      <c r="I13" s="6">
        <f t="shared" si="0"/>
        <v>1647.31581</v>
      </c>
      <c r="K13" s="5">
        <f t="shared" si="1"/>
        <v>1554.4641900000001</v>
      </c>
      <c r="M13" s="14">
        <v>0.2722</v>
      </c>
      <c r="O13" s="5">
        <f t="shared" si="4"/>
        <v>423.12515251800005</v>
      </c>
      <c r="Q13" s="16">
        <f t="shared" si="2"/>
        <v>1131.339037482</v>
      </c>
      <c r="S13" s="16">
        <f t="shared" si="3"/>
        <v>3201.78</v>
      </c>
    </row>
    <row r="14" spans="1:19" ht="11.25">
      <c r="A14" s="4" t="s">
        <v>9</v>
      </c>
      <c r="C14" s="3" t="s">
        <v>139</v>
      </c>
      <c r="E14" s="6">
        <v>0</v>
      </c>
      <c r="G14" s="14">
        <v>0.5145</v>
      </c>
      <c r="I14" s="6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33260.92</v>
      </c>
      <c r="G15" s="14">
        <v>0.5145</v>
      </c>
      <c r="I15" s="6">
        <f t="shared" si="0"/>
        <v>17112.743339999997</v>
      </c>
      <c r="K15" s="5">
        <f t="shared" si="1"/>
        <v>16148.176660000001</v>
      </c>
      <c r="M15" s="14">
        <v>0.4602</v>
      </c>
      <c r="O15" s="5">
        <f t="shared" si="4"/>
        <v>7431.390898932001</v>
      </c>
      <c r="Q15" s="16">
        <f t="shared" si="2"/>
        <v>8716.785761068</v>
      </c>
      <c r="S15" s="16">
        <f t="shared" si="3"/>
        <v>33260.92</v>
      </c>
    </row>
    <row r="16" spans="1:19" ht="11.25">
      <c r="A16" s="4" t="s">
        <v>11</v>
      </c>
      <c r="C16" s="3" t="s">
        <v>141</v>
      </c>
      <c r="E16" s="6">
        <v>16823.12</v>
      </c>
      <c r="G16" s="14">
        <v>0.5145</v>
      </c>
      <c r="I16" s="6">
        <f t="shared" si="0"/>
        <v>8655.495239999998</v>
      </c>
      <c r="K16" s="5">
        <f t="shared" si="1"/>
        <v>8167.624760000001</v>
      </c>
      <c r="M16" s="14">
        <v>0.3302</v>
      </c>
      <c r="O16" s="5">
        <f t="shared" si="4"/>
        <v>2696.949695752</v>
      </c>
      <c r="Q16" s="16">
        <f t="shared" si="2"/>
        <v>5470.675064248</v>
      </c>
      <c r="S16" s="16">
        <f t="shared" si="3"/>
        <v>16823.12</v>
      </c>
    </row>
    <row r="17" spans="1:19" ht="11.25">
      <c r="A17" s="4" t="s">
        <v>12</v>
      </c>
      <c r="C17" s="3" t="s">
        <v>142</v>
      </c>
      <c r="E17" s="6">
        <v>896</v>
      </c>
      <c r="G17" s="14">
        <v>0.5145</v>
      </c>
      <c r="I17" s="6">
        <f t="shared" si="0"/>
        <v>460.99199999999996</v>
      </c>
      <c r="K17" s="5">
        <f t="shared" si="1"/>
        <v>435.00800000000004</v>
      </c>
      <c r="M17" s="14">
        <v>0.4278</v>
      </c>
      <c r="O17" s="5">
        <f t="shared" si="4"/>
        <v>186.09642240000002</v>
      </c>
      <c r="Q17" s="16">
        <f t="shared" si="2"/>
        <v>248.91157760000002</v>
      </c>
      <c r="S17" s="16">
        <f t="shared" si="3"/>
        <v>896</v>
      </c>
    </row>
    <row r="18" spans="1:19" ht="11.25">
      <c r="A18" s="4" t="s">
        <v>13</v>
      </c>
      <c r="C18" s="3" t="s">
        <v>143</v>
      </c>
      <c r="E18" s="6">
        <v>53724.9</v>
      </c>
      <c r="G18" s="14">
        <v>0.5145</v>
      </c>
      <c r="I18" s="6">
        <f t="shared" si="0"/>
        <v>27641.461049999998</v>
      </c>
      <c r="K18" s="5">
        <f t="shared" si="1"/>
        <v>26083.438950000003</v>
      </c>
      <c r="M18" s="14">
        <v>0.336</v>
      </c>
      <c r="O18" s="5">
        <f t="shared" si="4"/>
        <v>8764.035487200003</v>
      </c>
      <c r="Q18" s="16">
        <f t="shared" si="2"/>
        <v>17319.4034628</v>
      </c>
      <c r="S18" s="16">
        <f t="shared" si="3"/>
        <v>53724.9</v>
      </c>
    </row>
    <row r="19" spans="1:19" ht="11.25">
      <c r="A19" s="4" t="s">
        <v>14</v>
      </c>
      <c r="C19" s="3" t="s">
        <v>144</v>
      </c>
      <c r="E19" s="6">
        <v>4221.84</v>
      </c>
      <c r="G19" s="14">
        <v>0.5145</v>
      </c>
      <c r="I19" s="6">
        <f t="shared" si="0"/>
        <v>2172.13668</v>
      </c>
      <c r="K19" s="5">
        <f t="shared" si="1"/>
        <v>2049.70332</v>
      </c>
      <c r="M19" s="14">
        <v>0.2109</v>
      </c>
      <c r="O19" s="5">
        <f t="shared" si="4"/>
        <v>432.28243018800003</v>
      </c>
      <c r="Q19" s="16">
        <f t="shared" si="2"/>
        <v>1617.420889812</v>
      </c>
      <c r="S19" s="16">
        <f t="shared" si="3"/>
        <v>4221.84</v>
      </c>
    </row>
    <row r="20" spans="1:19" ht="11.25">
      <c r="A20" s="4" t="s">
        <v>15</v>
      </c>
      <c r="C20" s="3" t="s">
        <v>145</v>
      </c>
      <c r="E20" s="6">
        <v>20054.86</v>
      </c>
      <c r="G20" s="14">
        <v>0.5145</v>
      </c>
      <c r="I20" s="6">
        <f t="shared" si="0"/>
        <v>10318.22547</v>
      </c>
      <c r="K20" s="5">
        <f t="shared" si="1"/>
        <v>9736.634530000001</v>
      </c>
      <c r="M20" s="14">
        <v>0.3602</v>
      </c>
      <c r="O20" s="5">
        <f t="shared" si="4"/>
        <v>3507.1357577060007</v>
      </c>
      <c r="Q20" s="16">
        <f t="shared" si="2"/>
        <v>6229.498772294</v>
      </c>
      <c r="S20" s="16">
        <f t="shared" si="3"/>
        <v>20054.86</v>
      </c>
    </row>
    <row r="21" spans="1:19" ht="11.25">
      <c r="A21" s="4" t="s">
        <v>16</v>
      </c>
      <c r="C21" s="3" t="s">
        <v>146</v>
      </c>
      <c r="E21" s="6">
        <v>9406</v>
      </c>
      <c r="G21" s="14">
        <v>0.5145</v>
      </c>
      <c r="I21" s="6">
        <f t="shared" si="0"/>
        <v>4839.387</v>
      </c>
      <c r="K21" s="5">
        <f t="shared" si="1"/>
        <v>4566.613</v>
      </c>
      <c r="M21" s="14">
        <v>0.2439</v>
      </c>
      <c r="O21" s="5">
        <f t="shared" si="4"/>
        <v>1113.7969107000001</v>
      </c>
      <c r="Q21" s="16">
        <f t="shared" si="2"/>
        <v>3452.8160893000004</v>
      </c>
      <c r="S21" s="16">
        <f t="shared" si="3"/>
        <v>9406</v>
      </c>
    </row>
    <row r="22" spans="1:19" ht="11.25">
      <c r="A22" s="4" t="s">
        <v>17</v>
      </c>
      <c r="C22" s="3" t="s">
        <v>147</v>
      </c>
      <c r="E22" s="6">
        <v>17319.96</v>
      </c>
      <c r="G22" s="14">
        <v>0.5145</v>
      </c>
      <c r="I22" s="6">
        <f t="shared" si="0"/>
        <v>8911.119419999999</v>
      </c>
      <c r="K22" s="5">
        <f t="shared" si="1"/>
        <v>8408.84058</v>
      </c>
      <c r="M22" s="14">
        <v>0.3156</v>
      </c>
      <c r="O22" s="5">
        <f t="shared" si="4"/>
        <v>2653.8300870479998</v>
      </c>
      <c r="Q22" s="16">
        <f t="shared" si="2"/>
        <v>5755.010492952</v>
      </c>
      <c r="S22" s="16">
        <f t="shared" si="3"/>
        <v>17319.96</v>
      </c>
    </row>
    <row r="23" spans="1:19" ht="11.25">
      <c r="A23" s="4" t="s">
        <v>18</v>
      </c>
      <c r="C23" s="3" t="s">
        <v>148</v>
      </c>
      <c r="E23" s="6">
        <v>16097.2</v>
      </c>
      <c r="G23" s="14">
        <v>0.5145</v>
      </c>
      <c r="I23" s="6">
        <f t="shared" si="0"/>
        <v>8282.009399999999</v>
      </c>
      <c r="K23" s="5">
        <f t="shared" si="1"/>
        <v>7815.190600000002</v>
      </c>
      <c r="M23" s="14">
        <v>0.2023</v>
      </c>
      <c r="O23" s="5">
        <f t="shared" si="4"/>
        <v>1581.0130583800003</v>
      </c>
      <c r="Q23" s="16">
        <f t="shared" si="2"/>
        <v>6234.177541620002</v>
      </c>
      <c r="S23" s="16">
        <f t="shared" si="3"/>
        <v>16097.2</v>
      </c>
    </row>
    <row r="24" spans="1:19" ht="11.25">
      <c r="A24" s="4" t="s">
        <v>19</v>
      </c>
      <c r="C24" s="3" t="s">
        <v>149</v>
      </c>
      <c r="E24" s="6">
        <v>32515.65</v>
      </c>
      <c r="G24" s="14">
        <v>0.5145</v>
      </c>
      <c r="I24" s="6">
        <f t="shared" si="0"/>
        <v>16729.301925</v>
      </c>
      <c r="K24" s="5">
        <f t="shared" si="1"/>
        <v>15786.348075000002</v>
      </c>
      <c r="M24" s="14">
        <v>0.3107</v>
      </c>
      <c r="O24" s="5">
        <f t="shared" si="4"/>
        <v>4904.8183469025</v>
      </c>
      <c r="Q24" s="16">
        <f t="shared" si="2"/>
        <v>10881.529728097503</v>
      </c>
      <c r="S24" s="16">
        <f t="shared" si="3"/>
        <v>32515.65</v>
      </c>
    </row>
    <row r="25" spans="1:19" ht="11.25">
      <c r="A25" s="4" t="s">
        <v>20</v>
      </c>
      <c r="C25" s="3" t="s">
        <v>150</v>
      </c>
      <c r="E25" s="6">
        <v>11097</v>
      </c>
      <c r="G25" s="14">
        <v>0.5145</v>
      </c>
      <c r="I25" s="6">
        <f t="shared" si="0"/>
        <v>5709.406499999999</v>
      </c>
      <c r="K25" s="5">
        <f t="shared" si="1"/>
        <v>5387.593500000001</v>
      </c>
      <c r="M25" s="14">
        <v>0.3308</v>
      </c>
      <c r="O25" s="5">
        <f t="shared" si="4"/>
        <v>1782.2159298000001</v>
      </c>
      <c r="Q25" s="16">
        <f t="shared" si="2"/>
        <v>3605.3775702000007</v>
      </c>
      <c r="S25" s="16">
        <f t="shared" si="3"/>
        <v>11097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4">
        <v>0.5145</v>
      </c>
      <c r="I28" s="6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128106.08</v>
      </c>
      <c r="G29" s="14">
        <v>0.5145</v>
      </c>
      <c r="I29" s="6">
        <f t="shared" si="0"/>
        <v>65910.57815999999</v>
      </c>
      <c r="K29" s="5">
        <f t="shared" si="1"/>
        <v>62195.50184000001</v>
      </c>
      <c r="M29" s="14">
        <v>0.3853</v>
      </c>
      <c r="O29" s="5">
        <f t="shared" si="4"/>
        <v>23963.926858952003</v>
      </c>
      <c r="Q29" s="16">
        <f t="shared" si="2"/>
        <v>38231.574981048005</v>
      </c>
      <c r="S29" s="16">
        <f t="shared" si="3"/>
        <v>128106.08</v>
      </c>
    </row>
    <row r="30" spans="1:19" ht="11.25">
      <c r="A30" s="4" t="s">
        <v>25</v>
      </c>
      <c r="C30" s="3" t="s">
        <v>155</v>
      </c>
      <c r="E30" s="6">
        <v>8008</v>
      </c>
      <c r="G30" s="14">
        <v>0.5145</v>
      </c>
      <c r="I30" s="6">
        <f t="shared" si="0"/>
        <v>4120.116</v>
      </c>
      <c r="K30" s="5">
        <f t="shared" si="1"/>
        <v>3887.884</v>
      </c>
      <c r="M30" s="14">
        <v>0.4797</v>
      </c>
      <c r="O30" s="5">
        <f t="shared" si="4"/>
        <v>1865.0179548</v>
      </c>
      <c r="Q30" s="16">
        <f t="shared" si="2"/>
        <v>2022.8660452</v>
      </c>
      <c r="S30" s="16">
        <f t="shared" si="3"/>
        <v>8008</v>
      </c>
    </row>
    <row r="31" spans="1:19" ht="11.25">
      <c r="A31" s="4" t="s">
        <v>26</v>
      </c>
      <c r="C31" s="3" t="s">
        <v>156</v>
      </c>
      <c r="E31" s="6">
        <v>2688</v>
      </c>
      <c r="G31" s="14">
        <v>0.5145</v>
      </c>
      <c r="I31" s="6">
        <f t="shared" si="0"/>
        <v>1382.9759999999999</v>
      </c>
      <c r="K31" s="5">
        <f t="shared" si="1"/>
        <v>1305.0240000000001</v>
      </c>
      <c r="M31" s="14">
        <v>0.2901</v>
      </c>
      <c r="O31" s="5">
        <f t="shared" si="4"/>
        <v>378.58746240000005</v>
      </c>
      <c r="Q31" s="16">
        <f t="shared" si="2"/>
        <v>926.4365376000001</v>
      </c>
      <c r="S31" s="16">
        <f t="shared" si="3"/>
        <v>2688</v>
      </c>
    </row>
    <row r="32" spans="1:19" ht="11.25">
      <c r="A32" s="4" t="s">
        <v>27</v>
      </c>
      <c r="C32" s="3" t="s">
        <v>157</v>
      </c>
      <c r="E32" s="6">
        <v>-1285.77</v>
      </c>
      <c r="G32" s="14">
        <v>0.5145</v>
      </c>
      <c r="I32" s="6">
        <f t="shared" si="0"/>
        <v>-661.5286649999999</v>
      </c>
      <c r="K32" s="5">
        <f t="shared" si="1"/>
        <v>-624.241335</v>
      </c>
      <c r="M32" s="14">
        <v>0.3767</v>
      </c>
      <c r="O32" s="5">
        <f t="shared" si="4"/>
        <v>-235.1517108945</v>
      </c>
      <c r="Q32" s="16">
        <f t="shared" si="2"/>
        <v>-389.08962410550004</v>
      </c>
      <c r="S32" s="16">
        <f t="shared" si="3"/>
        <v>-1285.77</v>
      </c>
    </row>
    <row r="33" spans="1:19" ht="11.25">
      <c r="A33" s="4" t="s">
        <v>28</v>
      </c>
      <c r="C33" s="3" t="s">
        <v>158</v>
      </c>
      <c r="E33" s="6">
        <v>0</v>
      </c>
      <c r="G33" s="14">
        <v>0.5145</v>
      </c>
      <c r="I33" s="6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2794.63</v>
      </c>
      <c r="G34" s="14">
        <v>0.5145</v>
      </c>
      <c r="I34" s="6">
        <f t="shared" si="0"/>
        <v>1437.837135</v>
      </c>
      <c r="K34" s="5">
        <f t="shared" si="1"/>
        <v>1356.7928650000001</v>
      </c>
      <c r="M34" s="14">
        <v>0.3042</v>
      </c>
      <c r="O34" s="5">
        <f t="shared" si="4"/>
        <v>412.7363895330001</v>
      </c>
      <c r="Q34" s="16">
        <f t="shared" si="2"/>
        <v>944.056475467</v>
      </c>
      <c r="S34" s="16">
        <f t="shared" si="3"/>
        <v>2794.63</v>
      </c>
    </row>
    <row r="35" spans="1:19" ht="11.25">
      <c r="A35" s="4" t="s">
        <v>30</v>
      </c>
      <c r="C35" s="3" t="s">
        <v>160</v>
      </c>
      <c r="E35" s="6">
        <v>12738</v>
      </c>
      <c r="G35" s="14">
        <v>0.5145</v>
      </c>
      <c r="I35" s="6">
        <f t="shared" si="0"/>
        <v>6553.700999999999</v>
      </c>
      <c r="K35" s="5">
        <f t="shared" si="1"/>
        <v>6184.299000000001</v>
      </c>
      <c r="M35" s="14">
        <v>0.3358</v>
      </c>
      <c r="O35" s="5">
        <f t="shared" si="4"/>
        <v>2076.6876042000004</v>
      </c>
      <c r="Q35" s="16">
        <f t="shared" si="2"/>
        <v>4107.6113958000005</v>
      </c>
      <c r="S35" s="16">
        <f t="shared" si="3"/>
        <v>12738</v>
      </c>
    </row>
    <row r="36" spans="1:19" ht="11.25">
      <c r="A36" s="4" t="s">
        <v>31</v>
      </c>
      <c r="C36" s="3" t="s">
        <v>161</v>
      </c>
      <c r="E36" s="6">
        <v>8555</v>
      </c>
      <c r="G36" s="14">
        <v>0.5145</v>
      </c>
      <c r="I36" s="6">
        <f t="shared" si="0"/>
        <v>4401.5475</v>
      </c>
      <c r="K36" s="5">
        <f t="shared" si="1"/>
        <v>4153.4525</v>
      </c>
      <c r="M36" s="14">
        <v>0.3853</v>
      </c>
      <c r="O36" s="5">
        <f t="shared" si="4"/>
        <v>1600.32524825</v>
      </c>
      <c r="Q36" s="16">
        <f t="shared" si="2"/>
        <v>2553.12725175</v>
      </c>
      <c r="S36" s="16">
        <f t="shared" si="3"/>
        <v>8555</v>
      </c>
    </row>
    <row r="37" spans="1:19" ht="11.25">
      <c r="A37" s="4" t="s">
        <v>32</v>
      </c>
      <c r="C37" s="3" t="s">
        <v>162</v>
      </c>
      <c r="E37" s="6">
        <v>182752.43</v>
      </c>
      <c r="G37" s="14">
        <v>0.5145</v>
      </c>
      <c r="I37" s="6">
        <f t="shared" si="0"/>
        <v>94026.12523499998</v>
      </c>
      <c r="K37" s="5">
        <f t="shared" si="1"/>
        <v>88726.30476500001</v>
      </c>
      <c r="M37" s="14">
        <v>0.4611</v>
      </c>
      <c r="O37" s="5">
        <f t="shared" si="4"/>
        <v>40911.6991271415</v>
      </c>
      <c r="Q37" s="16">
        <f t="shared" si="2"/>
        <v>47814.605637858505</v>
      </c>
      <c r="S37" s="16">
        <f t="shared" si="3"/>
        <v>182752.43</v>
      </c>
    </row>
    <row r="38" spans="1:19" ht="11.25">
      <c r="A38" s="4" t="s">
        <v>33</v>
      </c>
      <c r="C38" s="3" t="s">
        <v>163</v>
      </c>
      <c r="E38" s="6">
        <v>24618.86</v>
      </c>
      <c r="G38" s="14">
        <v>0.5145</v>
      </c>
      <c r="I38" s="6">
        <f t="shared" si="0"/>
        <v>12666.40347</v>
      </c>
      <c r="K38" s="5">
        <f t="shared" si="1"/>
        <v>11952.456530000001</v>
      </c>
      <c r="M38" s="14">
        <v>0.4584</v>
      </c>
      <c r="O38" s="5">
        <f t="shared" si="4"/>
        <v>5479.006073352</v>
      </c>
      <c r="Q38" s="16">
        <f t="shared" si="2"/>
        <v>6473.450456648001</v>
      </c>
      <c r="S38" s="16">
        <f t="shared" si="3"/>
        <v>24618.86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34211.88</v>
      </c>
      <c r="G40" s="14">
        <v>0.5145</v>
      </c>
      <c r="I40" s="6">
        <f t="shared" si="0"/>
        <v>17602.012259999996</v>
      </c>
      <c r="K40" s="5">
        <f t="shared" si="1"/>
        <v>16609.86774</v>
      </c>
      <c r="M40" s="14">
        <v>0.3811</v>
      </c>
      <c r="O40" s="5">
        <f t="shared" si="4"/>
        <v>6330.020595714001</v>
      </c>
      <c r="Q40" s="16">
        <f t="shared" si="2"/>
        <v>10279.847144286001</v>
      </c>
      <c r="S40" s="16">
        <f t="shared" si="3"/>
        <v>34211.88</v>
      </c>
    </row>
    <row r="41" spans="1:19" ht="11.25">
      <c r="A41" s="4" t="s">
        <v>36</v>
      </c>
      <c r="C41" s="3" t="s">
        <v>166</v>
      </c>
      <c r="E41" s="6">
        <v>83865.45</v>
      </c>
      <c r="G41" s="14">
        <v>0.5145</v>
      </c>
      <c r="I41" s="6">
        <f t="shared" si="0"/>
        <v>43148.77402499999</v>
      </c>
      <c r="K41" s="5">
        <f t="shared" si="1"/>
        <v>40716.675975000006</v>
      </c>
      <c r="M41" s="14">
        <v>0.283</v>
      </c>
      <c r="O41" s="5">
        <f t="shared" si="4"/>
        <v>11522.819300925</v>
      </c>
      <c r="Q41" s="16">
        <f t="shared" si="2"/>
        <v>29193.856674075003</v>
      </c>
      <c r="S41" s="16">
        <f t="shared" si="3"/>
        <v>83865.45</v>
      </c>
    </row>
    <row r="42" spans="1:19" ht="11.25">
      <c r="A42" s="4" t="s">
        <v>37</v>
      </c>
      <c r="C42" s="3" t="s">
        <v>167</v>
      </c>
      <c r="E42" s="6">
        <v>12150.74</v>
      </c>
      <c r="G42" s="14">
        <v>0.5145</v>
      </c>
      <c r="I42" s="6">
        <f t="shared" si="0"/>
        <v>6251.555729999999</v>
      </c>
      <c r="K42" s="5">
        <f t="shared" si="1"/>
        <v>5899.184270000001</v>
      </c>
      <c r="M42" s="14">
        <v>0.4348</v>
      </c>
      <c r="O42" s="5">
        <f t="shared" si="4"/>
        <v>2564.9653205960003</v>
      </c>
      <c r="Q42" s="16">
        <f t="shared" si="2"/>
        <v>3334.2189494040003</v>
      </c>
      <c r="S42" s="16">
        <f t="shared" si="3"/>
        <v>12150.739999999998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15664.2</v>
      </c>
      <c r="G44" s="14">
        <v>0.5145</v>
      </c>
      <c r="I44" s="6">
        <f t="shared" si="0"/>
        <v>8059.2309</v>
      </c>
      <c r="K44" s="5">
        <f t="shared" si="1"/>
        <v>7604.969100000001</v>
      </c>
      <c r="M44" s="14">
        <v>0.3687</v>
      </c>
      <c r="O44" s="5">
        <f t="shared" si="4"/>
        <v>2803.9521071700005</v>
      </c>
      <c r="Q44" s="16">
        <f t="shared" si="2"/>
        <v>4801.01699283</v>
      </c>
      <c r="S44" s="16">
        <f t="shared" si="3"/>
        <v>15664.2</v>
      </c>
    </row>
    <row r="45" spans="1:19" ht="11.25">
      <c r="A45" s="4" t="s">
        <v>40</v>
      </c>
      <c r="C45" s="3" t="s">
        <v>170</v>
      </c>
      <c r="E45" s="6">
        <v>56161.6</v>
      </c>
      <c r="G45" s="14">
        <v>0.5145</v>
      </c>
      <c r="I45" s="6">
        <f t="shared" si="0"/>
        <v>28895.1432</v>
      </c>
      <c r="K45" s="5">
        <f t="shared" si="1"/>
        <v>27266.4568</v>
      </c>
      <c r="M45" s="14">
        <v>0.4871</v>
      </c>
      <c r="O45" s="5">
        <f t="shared" si="4"/>
        <v>13281.491107279999</v>
      </c>
      <c r="Q45" s="16">
        <f t="shared" si="2"/>
        <v>13984.965692720001</v>
      </c>
      <c r="S45" s="16">
        <f t="shared" si="3"/>
        <v>56161.59999999999</v>
      </c>
    </row>
    <row r="46" spans="1:19" ht="11.25">
      <c r="A46" s="4" t="s">
        <v>41</v>
      </c>
      <c r="C46" s="3" t="s">
        <v>171</v>
      </c>
      <c r="E46" s="6">
        <v>1757.84</v>
      </c>
      <c r="G46" s="14">
        <v>0.5145</v>
      </c>
      <c r="I46" s="6">
        <f t="shared" si="0"/>
        <v>904.4086799999999</v>
      </c>
      <c r="K46" s="5">
        <f t="shared" si="1"/>
        <v>853.43132</v>
      </c>
      <c r="M46" s="14">
        <v>0.2109</v>
      </c>
      <c r="O46" s="5">
        <f t="shared" si="4"/>
        <v>179.98866538800002</v>
      </c>
      <c r="Q46" s="16">
        <f t="shared" si="2"/>
        <v>673.4426546120001</v>
      </c>
      <c r="S46" s="16">
        <f t="shared" si="3"/>
        <v>1757.84</v>
      </c>
    </row>
    <row r="47" spans="1:19" ht="11.25">
      <c r="A47" s="4" t="s">
        <v>42</v>
      </c>
      <c r="C47" s="3" t="s">
        <v>172</v>
      </c>
      <c r="E47" s="6">
        <v>27504.44</v>
      </c>
      <c r="G47" s="14">
        <v>0.5145</v>
      </c>
      <c r="I47" s="6">
        <f t="shared" si="0"/>
        <v>14151.034379999997</v>
      </c>
      <c r="K47" s="5">
        <f t="shared" si="1"/>
        <v>13353.405620000001</v>
      </c>
      <c r="M47" s="14">
        <v>0.3471</v>
      </c>
      <c r="O47" s="5">
        <f t="shared" si="4"/>
        <v>4634.967090702001</v>
      </c>
      <c r="Q47" s="16">
        <f t="shared" si="2"/>
        <v>8718.438529298</v>
      </c>
      <c r="S47" s="16">
        <f t="shared" si="3"/>
        <v>27504.44</v>
      </c>
    </row>
    <row r="48" spans="1:19" ht="11.25">
      <c r="A48" s="4" t="s">
        <v>43</v>
      </c>
      <c r="C48" s="3" t="s">
        <v>173</v>
      </c>
      <c r="E48" s="6">
        <v>2294</v>
      </c>
      <c r="G48" s="14">
        <v>0.5145</v>
      </c>
      <c r="I48" s="6">
        <f t="shared" si="0"/>
        <v>1180.263</v>
      </c>
      <c r="K48" s="5">
        <f t="shared" si="1"/>
        <v>1113.737</v>
      </c>
      <c r="M48" s="14">
        <v>0.2266</v>
      </c>
      <c r="O48" s="5">
        <f t="shared" si="4"/>
        <v>252.37280420000002</v>
      </c>
      <c r="Q48" s="16">
        <f t="shared" si="2"/>
        <v>861.3641958000001</v>
      </c>
      <c r="S48" s="16">
        <f t="shared" si="3"/>
        <v>2294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77077.69</v>
      </c>
      <c r="G50" s="14">
        <v>0.5145</v>
      </c>
      <c r="I50" s="6">
        <f t="shared" si="0"/>
        <v>39656.471505</v>
      </c>
      <c r="K50" s="5">
        <f t="shared" si="1"/>
        <v>37421.218495</v>
      </c>
      <c r="M50" s="14">
        <v>0.4444</v>
      </c>
      <c r="O50" s="5">
        <f t="shared" si="4"/>
        <v>16629.989499178002</v>
      </c>
      <c r="Q50" s="16">
        <f t="shared" si="2"/>
        <v>20791.228995822</v>
      </c>
      <c r="S50" s="16">
        <f t="shared" si="3"/>
        <v>77077.69</v>
      </c>
    </row>
    <row r="51" spans="1:19" ht="11.25">
      <c r="A51" s="4" t="s">
        <v>46</v>
      </c>
      <c r="C51" s="3" t="s">
        <v>176</v>
      </c>
      <c r="E51" s="6">
        <v>52309.12</v>
      </c>
      <c r="G51" s="14">
        <v>0.5145</v>
      </c>
      <c r="I51" s="6">
        <f t="shared" si="0"/>
        <v>26913.04224</v>
      </c>
      <c r="K51" s="5">
        <f t="shared" si="1"/>
        <v>25396.077760000004</v>
      </c>
      <c r="M51" s="14">
        <v>0.3755</v>
      </c>
      <c r="O51" s="5">
        <f t="shared" si="4"/>
        <v>9536.227198880002</v>
      </c>
      <c r="Q51" s="16">
        <f t="shared" si="2"/>
        <v>15859.850561120002</v>
      </c>
      <c r="S51" s="16">
        <f t="shared" si="3"/>
        <v>52309.12</v>
      </c>
    </row>
    <row r="52" spans="1:19" ht="11.25">
      <c r="A52" s="4" t="s">
        <v>47</v>
      </c>
      <c r="C52" s="3" t="s">
        <v>177</v>
      </c>
      <c r="E52" s="6">
        <v>23650.6</v>
      </c>
      <c r="G52" s="14">
        <v>0.5145</v>
      </c>
      <c r="I52" s="6">
        <f t="shared" si="0"/>
        <v>12168.233699999999</v>
      </c>
      <c r="K52" s="5">
        <f t="shared" si="1"/>
        <v>11482.3663</v>
      </c>
      <c r="M52" s="14">
        <v>0.2786</v>
      </c>
      <c r="O52" s="5">
        <f t="shared" si="4"/>
        <v>3198.98725118</v>
      </c>
      <c r="Q52" s="16">
        <f t="shared" si="2"/>
        <v>8283.37904882</v>
      </c>
      <c r="S52" s="16">
        <f t="shared" si="3"/>
        <v>23650.6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19511.92</v>
      </c>
      <c r="G54" s="14">
        <v>0.5145</v>
      </c>
      <c r="I54" s="6">
        <f t="shared" si="0"/>
        <v>10038.882839999998</v>
      </c>
      <c r="K54" s="5">
        <f t="shared" si="1"/>
        <v>9473.03716</v>
      </c>
      <c r="M54" s="14">
        <v>0.3613</v>
      </c>
      <c r="O54" s="5">
        <f t="shared" si="4"/>
        <v>3422.608325908</v>
      </c>
      <c r="Q54" s="16">
        <f t="shared" si="2"/>
        <v>6050.428834091999</v>
      </c>
      <c r="S54" s="16">
        <f t="shared" si="3"/>
        <v>19511.92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13672.75</v>
      </c>
      <c r="G57" s="14">
        <v>0.5145</v>
      </c>
      <c r="I57" s="6">
        <f t="shared" si="0"/>
        <v>7034.629875</v>
      </c>
      <c r="K57" s="5">
        <f t="shared" si="1"/>
        <v>6638.120125</v>
      </c>
      <c r="M57" s="14">
        <v>0.3627</v>
      </c>
      <c r="O57" s="5">
        <f t="shared" si="4"/>
        <v>2407.6461693375004</v>
      </c>
      <c r="Q57" s="16">
        <f t="shared" si="2"/>
        <v>4230.4739556625</v>
      </c>
      <c r="S57" s="16">
        <f t="shared" si="3"/>
        <v>13672.75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34367.6</v>
      </c>
      <c r="G60" s="14">
        <v>0.5145</v>
      </c>
      <c r="I60" s="6">
        <f t="shared" si="0"/>
        <v>17682.1302</v>
      </c>
      <c r="K60" s="5">
        <f t="shared" si="1"/>
        <v>16685.4698</v>
      </c>
      <c r="M60" s="14">
        <v>0.2245</v>
      </c>
      <c r="O60" s="5">
        <f t="shared" si="4"/>
        <v>3745.8879700999996</v>
      </c>
      <c r="Q60" s="16">
        <f t="shared" si="2"/>
        <v>12939.581829899998</v>
      </c>
      <c r="S60" s="16">
        <f t="shared" si="3"/>
        <v>34367.6</v>
      </c>
    </row>
    <row r="61" spans="1:19" ht="11.25">
      <c r="A61" s="4" t="s">
        <v>56</v>
      </c>
      <c r="C61" s="3" t="s">
        <v>186</v>
      </c>
      <c r="E61" s="6">
        <v>46994.84</v>
      </c>
      <c r="G61" s="14">
        <v>0.5145</v>
      </c>
      <c r="I61" s="6">
        <f t="shared" si="0"/>
        <v>24178.845179999997</v>
      </c>
      <c r="K61" s="5">
        <f t="shared" si="1"/>
        <v>22815.99482</v>
      </c>
      <c r="M61" s="17">
        <v>0.4764</v>
      </c>
      <c r="O61" s="5">
        <f t="shared" si="4"/>
        <v>10869.539932247999</v>
      </c>
      <c r="Q61" s="16">
        <f t="shared" si="2"/>
        <v>11946.454887752001</v>
      </c>
      <c r="S61" s="16">
        <f t="shared" si="3"/>
        <v>46994.84</v>
      </c>
    </row>
    <row r="62" spans="1:19" ht="11.25">
      <c r="A62" s="4" t="s">
        <v>57</v>
      </c>
      <c r="C62" s="3" t="s">
        <v>187</v>
      </c>
      <c r="E62" s="6">
        <v>23958.32</v>
      </c>
      <c r="G62" s="14">
        <v>0.5145</v>
      </c>
      <c r="I62" s="6">
        <f t="shared" si="0"/>
        <v>12326.555639999999</v>
      </c>
      <c r="K62" s="5">
        <f t="shared" si="1"/>
        <v>11631.764360000001</v>
      </c>
      <c r="M62" s="14">
        <v>0.4401</v>
      </c>
      <c r="O62" s="5">
        <f t="shared" si="4"/>
        <v>5119.139494836</v>
      </c>
      <c r="Q62" s="16">
        <f t="shared" si="2"/>
        <v>6512.624865164001</v>
      </c>
      <c r="S62" s="16">
        <f t="shared" si="3"/>
        <v>23958.32</v>
      </c>
    </row>
    <row r="63" spans="1:19" ht="11.25">
      <c r="A63" s="4" t="s">
        <v>58</v>
      </c>
      <c r="C63" s="3" t="s">
        <v>188</v>
      </c>
      <c r="E63" s="6">
        <v>2655</v>
      </c>
      <c r="G63" s="14">
        <v>0.5145</v>
      </c>
      <c r="I63" s="6">
        <f t="shared" si="0"/>
        <v>1365.9975</v>
      </c>
      <c r="K63" s="5">
        <f t="shared" si="1"/>
        <v>1289.0025</v>
      </c>
      <c r="M63" s="14">
        <v>0.1698</v>
      </c>
      <c r="O63" s="5">
        <f t="shared" si="4"/>
        <v>218.87262450000003</v>
      </c>
      <c r="Q63" s="16">
        <f t="shared" si="2"/>
        <v>1070.1298755</v>
      </c>
      <c r="S63" s="16">
        <f t="shared" si="3"/>
        <v>2655</v>
      </c>
    </row>
    <row r="64" spans="1:19" ht="11.25">
      <c r="A64" s="4" t="s">
        <v>59</v>
      </c>
      <c r="C64" s="3" t="s">
        <v>189</v>
      </c>
      <c r="E64" s="6">
        <v>0</v>
      </c>
      <c r="G64" s="14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21164</v>
      </c>
      <c r="G66" s="14">
        <v>0.5145</v>
      </c>
      <c r="I66" s="6">
        <f t="shared" si="0"/>
        <v>10888.877999999999</v>
      </c>
      <c r="K66" s="5">
        <f t="shared" si="1"/>
        <v>10275.122000000001</v>
      </c>
      <c r="M66" s="14">
        <v>0.2286</v>
      </c>
      <c r="O66" s="5">
        <f t="shared" si="4"/>
        <v>2348.8928892000004</v>
      </c>
      <c r="Q66" s="16">
        <f t="shared" si="2"/>
        <v>7926.229110800001</v>
      </c>
      <c r="S66" s="16">
        <f t="shared" si="3"/>
        <v>21164</v>
      </c>
    </row>
    <row r="67" spans="1:19" ht="11.25">
      <c r="A67" s="4" t="s">
        <v>62</v>
      </c>
      <c r="C67" s="3" t="s">
        <v>192</v>
      </c>
      <c r="E67" s="6">
        <v>11018.92</v>
      </c>
      <c r="G67" s="14">
        <v>0.5145</v>
      </c>
      <c r="I67" s="6">
        <f t="shared" si="0"/>
        <v>5669.23434</v>
      </c>
      <c r="K67" s="5">
        <f t="shared" si="1"/>
        <v>5349.68566</v>
      </c>
      <c r="M67" s="14">
        <v>0.4333</v>
      </c>
      <c r="O67" s="5">
        <f t="shared" si="4"/>
        <v>2318.0187964780002</v>
      </c>
      <c r="Q67" s="16">
        <f t="shared" si="2"/>
        <v>3031.666863522</v>
      </c>
      <c r="S67" s="16">
        <f t="shared" si="3"/>
        <v>11018.92</v>
      </c>
    </row>
    <row r="68" spans="1:19" ht="11.25">
      <c r="A68" s="4" t="s">
        <v>63</v>
      </c>
      <c r="C68" s="3" t="s">
        <v>193</v>
      </c>
      <c r="E68" s="6">
        <v>9689.65</v>
      </c>
      <c r="G68" s="14">
        <v>0.5145</v>
      </c>
      <c r="I68" s="6">
        <f t="shared" si="0"/>
        <v>4985.324924999999</v>
      </c>
      <c r="K68" s="5">
        <f t="shared" si="1"/>
        <v>4704.325075000001</v>
      </c>
      <c r="M68" s="14">
        <v>0.2834</v>
      </c>
      <c r="O68" s="5">
        <f t="shared" si="4"/>
        <v>1333.2057262550002</v>
      </c>
      <c r="Q68" s="16">
        <f t="shared" si="2"/>
        <v>3371.1193487450005</v>
      </c>
      <c r="S68" s="16">
        <f t="shared" si="3"/>
        <v>9689.65</v>
      </c>
    </row>
    <row r="69" spans="1:19" ht="11.25">
      <c r="A69" s="4" t="s">
        <v>64</v>
      </c>
      <c r="C69" s="3" t="s">
        <v>194</v>
      </c>
      <c r="E69" s="6">
        <v>8265.04</v>
      </c>
      <c r="G69" s="14">
        <v>0.5145</v>
      </c>
      <c r="I69" s="6">
        <f t="shared" si="0"/>
        <v>4252.36308</v>
      </c>
      <c r="K69" s="5">
        <f t="shared" si="1"/>
        <v>4012.676920000001</v>
      </c>
      <c r="M69" s="14">
        <v>0.3132</v>
      </c>
      <c r="O69" s="5">
        <f t="shared" si="4"/>
        <v>1256.7704113440002</v>
      </c>
      <c r="Q69" s="16">
        <f t="shared" si="2"/>
        <v>2755.9065086560004</v>
      </c>
      <c r="S69" s="16">
        <f t="shared" si="3"/>
        <v>8265.04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58771.3</v>
      </c>
      <c r="G71" s="14">
        <v>0.5145</v>
      </c>
      <c r="I71" s="6">
        <f t="shared" si="0"/>
        <v>30237.83385</v>
      </c>
      <c r="K71" s="5">
        <f t="shared" si="1"/>
        <v>28533.466150000004</v>
      </c>
      <c r="M71" s="14">
        <v>0.1971</v>
      </c>
      <c r="O71" s="5">
        <f t="shared" si="4"/>
        <v>5623.946178165001</v>
      </c>
      <c r="Q71" s="16">
        <f t="shared" si="2"/>
        <v>22909.519971835005</v>
      </c>
      <c r="S71" s="16">
        <f t="shared" si="3"/>
        <v>58771.3</v>
      </c>
    </row>
    <row r="72" spans="1:19" ht="11.25">
      <c r="A72" s="4" t="s">
        <v>67</v>
      </c>
      <c r="C72" s="3" t="s">
        <v>197</v>
      </c>
      <c r="E72" s="6">
        <v>0</v>
      </c>
      <c r="G72" s="14">
        <v>0.5145</v>
      </c>
      <c r="I72" s="6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18197.96</v>
      </c>
      <c r="G74" s="14">
        <v>0.5145</v>
      </c>
      <c r="I74" s="6">
        <f aca="true" t="shared" si="5" ref="I74:I135">E74*G74</f>
        <v>9362.850419999999</v>
      </c>
      <c r="K74" s="5">
        <f aca="true" t="shared" si="6" ref="K74:K135">E74-I74</f>
        <v>8835.10958</v>
      </c>
      <c r="M74" s="14">
        <v>0.4083</v>
      </c>
      <c r="O74" s="5">
        <f t="shared" si="4"/>
        <v>3607.375241514</v>
      </c>
      <c r="Q74" s="16">
        <f aca="true" t="shared" si="7" ref="Q74:Q135">K74-O74</f>
        <v>5227.734338486</v>
      </c>
      <c r="S74" s="16">
        <f aca="true" t="shared" si="8" ref="S74:S135">I74+O74+Q74</f>
        <v>18197.96</v>
      </c>
    </row>
    <row r="75" spans="1:19" ht="11.25">
      <c r="A75" s="4" t="s">
        <v>70</v>
      </c>
      <c r="C75" s="3" t="s">
        <v>200</v>
      </c>
      <c r="E75" s="6">
        <v>245</v>
      </c>
      <c r="G75" s="14">
        <v>0.5145</v>
      </c>
      <c r="I75" s="6">
        <f t="shared" si="5"/>
        <v>126.0525</v>
      </c>
      <c r="K75" s="5">
        <f t="shared" si="6"/>
        <v>118.9475</v>
      </c>
      <c r="M75" s="14">
        <v>0.2865</v>
      </c>
      <c r="O75" s="5">
        <f aca="true" t="shared" si="9" ref="O75:O135">K75*M75</f>
        <v>34.078458749999996</v>
      </c>
      <c r="Q75" s="16">
        <f t="shared" si="7"/>
        <v>84.86904125000001</v>
      </c>
      <c r="S75" s="16">
        <f t="shared" si="8"/>
        <v>245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20486</v>
      </c>
      <c r="G77" s="14">
        <v>0.5145</v>
      </c>
      <c r="I77" s="6">
        <f t="shared" si="5"/>
        <v>10540.046999999999</v>
      </c>
      <c r="K77" s="5">
        <f t="shared" si="6"/>
        <v>9945.953000000001</v>
      </c>
      <c r="M77" s="14">
        <v>0.2355</v>
      </c>
      <c r="O77" s="5">
        <f t="shared" si="9"/>
        <v>2342.2719315000004</v>
      </c>
      <c r="Q77" s="16">
        <f t="shared" si="7"/>
        <v>7603.681068500001</v>
      </c>
      <c r="S77" s="16">
        <f t="shared" si="8"/>
        <v>20486</v>
      </c>
    </row>
    <row r="78" spans="1:19" ht="11.25">
      <c r="A78" s="4" t="s">
        <v>73</v>
      </c>
      <c r="C78" s="3" t="s">
        <v>203</v>
      </c>
      <c r="E78" s="6">
        <v>4132.52</v>
      </c>
      <c r="G78" s="14">
        <v>0.5145</v>
      </c>
      <c r="I78" s="6">
        <f t="shared" si="5"/>
        <v>2126.18154</v>
      </c>
      <c r="K78" s="5">
        <f t="shared" si="6"/>
        <v>2006.3384600000004</v>
      </c>
      <c r="M78" s="14">
        <v>0.4342</v>
      </c>
      <c r="O78" s="5">
        <f t="shared" si="9"/>
        <v>871.1521593320001</v>
      </c>
      <c r="Q78" s="16">
        <f t="shared" si="7"/>
        <v>1135.1863006680003</v>
      </c>
      <c r="S78" s="16">
        <f t="shared" si="8"/>
        <v>4132.52</v>
      </c>
    </row>
    <row r="79" spans="1:19" ht="11.25">
      <c r="A79" s="4" t="s">
        <v>74</v>
      </c>
      <c r="C79" s="3" t="s">
        <v>204</v>
      </c>
      <c r="E79" s="6">
        <v>9211.04</v>
      </c>
      <c r="G79" s="14">
        <v>0.5145</v>
      </c>
      <c r="I79" s="6">
        <f t="shared" si="5"/>
        <v>4739.08008</v>
      </c>
      <c r="K79" s="5">
        <f t="shared" si="6"/>
        <v>4471.959920000001</v>
      </c>
      <c r="M79" s="14">
        <v>0.2232</v>
      </c>
      <c r="O79" s="5">
        <f t="shared" si="9"/>
        <v>998.1414541440002</v>
      </c>
      <c r="Q79" s="16">
        <f t="shared" si="7"/>
        <v>3473.818465856001</v>
      </c>
      <c r="S79" s="16">
        <f t="shared" si="8"/>
        <v>9211.04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51136.29</v>
      </c>
      <c r="G81" s="14">
        <v>0.5145</v>
      </c>
      <c r="I81" s="6">
        <f t="shared" si="5"/>
        <v>26309.621205</v>
      </c>
      <c r="K81" s="5">
        <f t="shared" si="6"/>
        <v>24826.668795</v>
      </c>
      <c r="M81" s="14">
        <v>0.3414</v>
      </c>
      <c r="O81" s="5">
        <f t="shared" si="9"/>
        <v>8475.824726613</v>
      </c>
      <c r="Q81" s="16">
        <f t="shared" si="7"/>
        <v>16350.844068387001</v>
      </c>
      <c r="S81" s="16">
        <f t="shared" si="8"/>
        <v>51136.29</v>
      </c>
    </row>
    <row r="82" spans="1:19" ht="11.25">
      <c r="A82" s="4" t="s">
        <v>77</v>
      </c>
      <c r="C82" s="3" t="s">
        <v>207</v>
      </c>
      <c r="E82" s="6">
        <v>25805.03</v>
      </c>
      <c r="G82" s="14">
        <v>0.5145</v>
      </c>
      <c r="I82" s="6">
        <f t="shared" si="5"/>
        <v>13276.687934999998</v>
      </c>
      <c r="K82" s="5">
        <f t="shared" si="6"/>
        <v>12528.342065</v>
      </c>
      <c r="M82" s="14">
        <v>0.2923</v>
      </c>
      <c r="O82" s="5">
        <f t="shared" si="9"/>
        <v>3662.0343855995</v>
      </c>
      <c r="Q82" s="16">
        <f t="shared" si="7"/>
        <v>8866.307679400501</v>
      </c>
      <c r="S82" s="16">
        <f t="shared" si="8"/>
        <v>25805.03</v>
      </c>
    </row>
    <row r="83" spans="1:19" ht="11.25">
      <c r="A83" s="4" t="s">
        <v>78</v>
      </c>
      <c r="C83" s="3" t="s">
        <v>208</v>
      </c>
      <c r="E83" s="6">
        <v>878.92</v>
      </c>
      <c r="G83" s="14">
        <v>0.5145</v>
      </c>
      <c r="I83" s="6">
        <f t="shared" si="5"/>
        <v>452.20433999999995</v>
      </c>
      <c r="K83" s="5">
        <f t="shared" si="6"/>
        <v>426.71566</v>
      </c>
      <c r="M83" s="14">
        <v>0.4199</v>
      </c>
      <c r="O83" s="5">
        <f t="shared" si="9"/>
        <v>179.177905634</v>
      </c>
      <c r="Q83" s="16">
        <f t="shared" si="7"/>
        <v>247.537754366</v>
      </c>
      <c r="S83" s="16">
        <f t="shared" si="8"/>
        <v>878.9199999999998</v>
      </c>
    </row>
    <row r="84" spans="1:19" ht="11.25">
      <c r="A84" s="4" t="s">
        <v>79</v>
      </c>
      <c r="C84" s="3" t="s">
        <v>209</v>
      </c>
      <c r="E84" s="6">
        <v>2881</v>
      </c>
      <c r="G84" s="14">
        <v>0.5145</v>
      </c>
      <c r="I84" s="6">
        <f t="shared" si="5"/>
        <v>1482.2745</v>
      </c>
      <c r="K84" s="5">
        <f t="shared" si="6"/>
        <v>1398.7255</v>
      </c>
      <c r="M84" s="14">
        <v>0.3227</v>
      </c>
      <c r="O84" s="5">
        <f t="shared" si="9"/>
        <v>451.36871885</v>
      </c>
      <c r="Q84" s="16">
        <f t="shared" si="7"/>
        <v>947.35678115</v>
      </c>
      <c r="S84" s="16">
        <f t="shared" si="8"/>
        <v>2881</v>
      </c>
    </row>
    <row r="85" spans="1:19" ht="11.25">
      <c r="A85" s="4" t="s">
        <v>80</v>
      </c>
      <c r="C85" s="3" t="s">
        <v>210</v>
      </c>
      <c r="E85" s="6">
        <v>35452.98</v>
      </c>
      <c r="G85" s="14">
        <v>0.5145</v>
      </c>
      <c r="I85" s="6">
        <f t="shared" si="5"/>
        <v>18240.55821</v>
      </c>
      <c r="K85" s="5">
        <f t="shared" si="6"/>
        <v>17212.421790000004</v>
      </c>
      <c r="M85" s="14">
        <v>0.4397</v>
      </c>
      <c r="O85" s="5">
        <f t="shared" si="9"/>
        <v>7568.3018610630015</v>
      </c>
      <c r="Q85" s="16">
        <f t="shared" si="7"/>
        <v>9644.119928937002</v>
      </c>
      <c r="S85" s="16">
        <f t="shared" si="8"/>
        <v>35452.98</v>
      </c>
    </row>
    <row r="86" spans="1:19" ht="11.25">
      <c r="A86" s="4" t="s">
        <v>81</v>
      </c>
      <c r="C86" s="3" t="s">
        <v>211</v>
      </c>
      <c r="E86" s="6">
        <v>20408.41</v>
      </c>
      <c r="G86" s="14">
        <v>0.5145</v>
      </c>
      <c r="I86" s="6">
        <f t="shared" si="5"/>
        <v>10500.126944999998</v>
      </c>
      <c r="K86" s="5">
        <f t="shared" si="6"/>
        <v>9908.283055000002</v>
      </c>
      <c r="M86" s="14">
        <v>0.2336</v>
      </c>
      <c r="O86" s="5">
        <f t="shared" si="9"/>
        <v>2314.5749216480003</v>
      </c>
      <c r="Q86" s="16">
        <f t="shared" si="7"/>
        <v>7593.708133352002</v>
      </c>
      <c r="S86" s="16">
        <f t="shared" si="8"/>
        <v>20408.41</v>
      </c>
    </row>
    <row r="87" spans="1:19" ht="11.25">
      <c r="A87" s="4" t="s">
        <v>82</v>
      </c>
      <c r="C87" s="3" t="s">
        <v>212</v>
      </c>
      <c r="E87" s="6">
        <v>14428.84</v>
      </c>
      <c r="G87" s="14">
        <v>0.5145</v>
      </c>
      <c r="I87" s="6">
        <f t="shared" si="5"/>
        <v>7423.638179999999</v>
      </c>
      <c r="K87" s="5">
        <f t="shared" si="6"/>
        <v>7005.201820000001</v>
      </c>
      <c r="M87" s="14">
        <v>0.3445</v>
      </c>
      <c r="O87" s="5">
        <f t="shared" si="9"/>
        <v>2413.29202699</v>
      </c>
      <c r="Q87" s="16">
        <f t="shared" si="7"/>
        <v>4591.9097930100015</v>
      </c>
      <c r="S87" s="16">
        <f t="shared" si="8"/>
        <v>14428.84</v>
      </c>
    </row>
    <row r="88" spans="1:19" ht="11.25">
      <c r="A88" s="4" t="s">
        <v>83</v>
      </c>
      <c r="C88" s="3" t="s">
        <v>213</v>
      </c>
      <c r="E88" s="6">
        <v>4425.99</v>
      </c>
      <c r="G88" s="14">
        <v>0.5145</v>
      </c>
      <c r="I88" s="6">
        <f t="shared" si="5"/>
        <v>2277.1718549999996</v>
      </c>
      <c r="K88" s="5">
        <f t="shared" si="6"/>
        <v>2148.818145</v>
      </c>
      <c r="M88" s="14">
        <v>0.1894</v>
      </c>
      <c r="O88" s="5">
        <f t="shared" si="9"/>
        <v>406.9861566630001</v>
      </c>
      <c r="Q88" s="16">
        <f t="shared" si="7"/>
        <v>1741.831988337</v>
      </c>
      <c r="S88" s="16">
        <f t="shared" si="8"/>
        <v>4425.99</v>
      </c>
    </row>
    <row r="89" spans="1:19" ht="11.25">
      <c r="A89" s="4" t="s">
        <v>84</v>
      </c>
      <c r="C89" s="3" t="s">
        <v>214</v>
      </c>
      <c r="E89" s="6">
        <v>10677.97</v>
      </c>
      <c r="G89" s="14">
        <v>0.5145</v>
      </c>
      <c r="I89" s="6">
        <f t="shared" si="5"/>
        <v>5493.815564999999</v>
      </c>
      <c r="K89" s="5">
        <f t="shared" si="6"/>
        <v>5184.154435</v>
      </c>
      <c r="M89" s="14">
        <v>0.3154</v>
      </c>
      <c r="O89" s="5">
        <f t="shared" si="9"/>
        <v>1635.0823087990002</v>
      </c>
      <c r="Q89" s="16">
        <f t="shared" si="7"/>
        <v>3549.072126201</v>
      </c>
      <c r="S89" s="16">
        <f t="shared" si="8"/>
        <v>10677.97</v>
      </c>
    </row>
    <row r="90" spans="1:19" ht="11.25">
      <c r="A90" s="4" t="s">
        <v>85</v>
      </c>
      <c r="C90" s="3" t="s">
        <v>215</v>
      </c>
      <c r="E90" s="6">
        <v>14045.92</v>
      </c>
      <c r="G90" s="14">
        <v>0.5145</v>
      </c>
      <c r="I90" s="6">
        <f t="shared" si="5"/>
        <v>7226.62584</v>
      </c>
      <c r="K90" s="5">
        <f t="shared" si="6"/>
        <v>6819.29416</v>
      </c>
      <c r="M90" s="14">
        <v>0.3517</v>
      </c>
      <c r="O90" s="5">
        <f t="shared" si="9"/>
        <v>2398.3457560720003</v>
      </c>
      <c r="Q90" s="16">
        <f t="shared" si="7"/>
        <v>4420.948403928</v>
      </c>
      <c r="S90" s="16">
        <f t="shared" si="8"/>
        <v>14045.92</v>
      </c>
    </row>
    <row r="91" spans="1:19" ht="11.25">
      <c r="A91" s="4" t="s">
        <v>86</v>
      </c>
      <c r="C91" s="3" t="s">
        <v>216</v>
      </c>
      <c r="E91" s="6">
        <v>0</v>
      </c>
      <c r="G91" s="14">
        <v>0.5145</v>
      </c>
      <c r="I91" s="6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7350.92</v>
      </c>
      <c r="G93" s="14">
        <v>0.5145</v>
      </c>
      <c r="I93" s="6">
        <f t="shared" si="5"/>
        <v>3782.04834</v>
      </c>
      <c r="K93" s="5">
        <f t="shared" si="6"/>
        <v>3568.8716600000002</v>
      </c>
      <c r="M93" s="14">
        <v>0.4588</v>
      </c>
      <c r="O93" s="5">
        <f t="shared" si="9"/>
        <v>1637.398317608</v>
      </c>
      <c r="Q93" s="16">
        <f t="shared" si="7"/>
        <v>1931.4733423920002</v>
      </c>
      <c r="S93" s="16">
        <f t="shared" si="8"/>
        <v>7350.92</v>
      </c>
    </row>
    <row r="94" spans="1:19" ht="11.25">
      <c r="A94" s="4" t="s">
        <v>89</v>
      </c>
      <c r="C94" s="3" t="s">
        <v>219</v>
      </c>
      <c r="E94" s="6">
        <v>75930.3</v>
      </c>
      <c r="G94" s="14">
        <v>0.5145</v>
      </c>
      <c r="I94" s="6">
        <f t="shared" si="5"/>
        <v>39066.13935</v>
      </c>
      <c r="K94" s="5">
        <f t="shared" si="6"/>
        <v>36864.160650000005</v>
      </c>
      <c r="M94" s="14">
        <v>0.4439</v>
      </c>
      <c r="O94" s="5">
        <f t="shared" si="9"/>
        <v>16364.000912535002</v>
      </c>
      <c r="Q94" s="16">
        <f t="shared" si="7"/>
        <v>20500.159737465</v>
      </c>
      <c r="S94" s="16">
        <f t="shared" si="8"/>
        <v>75930.3</v>
      </c>
    </row>
    <row r="95" spans="1:19" ht="11.25">
      <c r="A95" s="4" t="s">
        <v>90</v>
      </c>
      <c r="C95" s="3" t="s">
        <v>220</v>
      </c>
      <c r="E95" s="6">
        <v>1232</v>
      </c>
      <c r="G95" s="14">
        <v>0.5145</v>
      </c>
      <c r="I95" s="6">
        <f t="shared" si="5"/>
        <v>633.8639999999999</v>
      </c>
      <c r="K95" s="5">
        <f t="shared" si="6"/>
        <v>598.1360000000001</v>
      </c>
      <c r="M95" s="14">
        <v>0.3979</v>
      </c>
      <c r="O95" s="5">
        <f t="shared" si="9"/>
        <v>237.99831440000003</v>
      </c>
      <c r="Q95" s="16">
        <f t="shared" si="7"/>
        <v>360.13768560000005</v>
      </c>
      <c r="S95" s="16">
        <f t="shared" si="8"/>
        <v>1232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32019.44</v>
      </c>
      <c r="G97" s="14">
        <v>0.5145</v>
      </c>
      <c r="I97" s="6">
        <f t="shared" si="5"/>
        <v>16474.001879999996</v>
      </c>
      <c r="K97" s="5">
        <f t="shared" si="6"/>
        <v>15545.438120000003</v>
      </c>
      <c r="M97" s="14">
        <v>0.2455</v>
      </c>
      <c r="O97" s="5">
        <f t="shared" si="9"/>
        <v>3816.4050584600004</v>
      </c>
      <c r="Q97" s="16">
        <f t="shared" si="7"/>
        <v>11729.033061540002</v>
      </c>
      <c r="S97" s="16">
        <f t="shared" si="8"/>
        <v>32019.44</v>
      </c>
    </row>
    <row r="98" spans="1:19" ht="11.25">
      <c r="A98" s="4" t="s">
        <v>93</v>
      </c>
      <c r="C98" s="3" t="s">
        <v>223</v>
      </c>
      <c r="E98" s="6">
        <v>1643</v>
      </c>
      <c r="G98" s="14">
        <v>0.5145</v>
      </c>
      <c r="I98" s="6">
        <f t="shared" si="5"/>
        <v>845.3235</v>
      </c>
      <c r="K98" s="5">
        <f t="shared" si="6"/>
        <v>797.6765</v>
      </c>
      <c r="M98" s="14">
        <v>0.3853</v>
      </c>
      <c r="O98" s="5">
        <f t="shared" si="9"/>
        <v>307.34475545</v>
      </c>
      <c r="Q98" s="16">
        <f t="shared" si="7"/>
        <v>490.33174455000005</v>
      </c>
      <c r="S98" s="16">
        <f t="shared" si="8"/>
        <v>1643</v>
      </c>
    </row>
    <row r="99" spans="1:19" ht="11.25">
      <c r="A99" s="4" t="s">
        <v>94</v>
      </c>
      <c r="C99" s="3" t="s">
        <v>224</v>
      </c>
      <c r="E99" s="6">
        <v>20267.92</v>
      </c>
      <c r="G99" s="14">
        <v>0.5145</v>
      </c>
      <c r="I99" s="6">
        <f t="shared" si="5"/>
        <v>10427.844839999998</v>
      </c>
      <c r="K99" s="5">
        <f t="shared" si="6"/>
        <v>9840.07516</v>
      </c>
      <c r="M99" s="14">
        <v>0.276</v>
      </c>
      <c r="O99" s="5">
        <f t="shared" si="9"/>
        <v>2715.86074416</v>
      </c>
      <c r="Q99" s="16">
        <f t="shared" si="7"/>
        <v>7124.214415840001</v>
      </c>
      <c r="S99" s="16">
        <f t="shared" si="8"/>
        <v>20267.92</v>
      </c>
    </row>
    <row r="100" spans="1:19" ht="11.25">
      <c r="A100" s="4" t="s">
        <v>95</v>
      </c>
      <c r="C100" s="3" t="s">
        <v>225</v>
      </c>
      <c r="E100" s="6">
        <v>10155.04</v>
      </c>
      <c r="G100" s="14">
        <v>0.5145</v>
      </c>
      <c r="I100" s="6">
        <f t="shared" si="5"/>
        <v>5224.76808</v>
      </c>
      <c r="K100" s="5">
        <f t="shared" si="6"/>
        <v>4930.271920000001</v>
      </c>
      <c r="M100" s="14">
        <v>0.3025</v>
      </c>
      <c r="O100" s="5">
        <f t="shared" si="9"/>
        <v>1491.4072558000003</v>
      </c>
      <c r="Q100" s="16">
        <f t="shared" si="7"/>
        <v>3438.864664200001</v>
      </c>
      <c r="S100" s="16">
        <f t="shared" si="8"/>
        <v>10155.04</v>
      </c>
    </row>
    <row r="101" spans="1:19" ht="11.25">
      <c r="A101" s="4" t="s">
        <v>96</v>
      </c>
      <c r="C101" s="3" t="s">
        <v>226</v>
      </c>
      <c r="E101" s="6">
        <v>8488.4</v>
      </c>
      <c r="G101" s="14">
        <v>0.5145</v>
      </c>
      <c r="I101" s="6">
        <f t="shared" si="5"/>
        <v>4367.2818</v>
      </c>
      <c r="K101" s="5">
        <f t="shared" si="6"/>
        <v>4121.1182</v>
      </c>
      <c r="M101" s="14">
        <v>0.2755</v>
      </c>
      <c r="O101" s="5">
        <f t="shared" si="9"/>
        <v>1135.3680641</v>
      </c>
      <c r="Q101" s="16">
        <f t="shared" si="7"/>
        <v>2985.7501359</v>
      </c>
      <c r="S101" s="16">
        <f t="shared" si="8"/>
        <v>8488.4</v>
      </c>
    </row>
    <row r="102" spans="1:19" ht="11.25">
      <c r="A102" s="4" t="s">
        <v>97</v>
      </c>
      <c r="C102" s="3" t="s">
        <v>227</v>
      </c>
      <c r="E102" s="6">
        <v>0</v>
      </c>
      <c r="G102" s="14">
        <v>0.5145</v>
      </c>
      <c r="I102" s="6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10074.04</v>
      </c>
      <c r="G103" s="14">
        <v>0.5145</v>
      </c>
      <c r="I103" s="6">
        <f t="shared" si="5"/>
        <v>5183.09358</v>
      </c>
      <c r="K103" s="5">
        <f t="shared" si="6"/>
        <v>4890.946420000001</v>
      </c>
      <c r="M103" s="14">
        <v>0.3888</v>
      </c>
      <c r="O103" s="5">
        <f t="shared" si="9"/>
        <v>1901.5999680960003</v>
      </c>
      <c r="Q103" s="16">
        <f t="shared" si="7"/>
        <v>2989.346451904001</v>
      </c>
      <c r="S103" s="16">
        <f t="shared" si="8"/>
        <v>10074.04</v>
      </c>
    </row>
    <row r="104" spans="1:19" ht="11.25">
      <c r="A104" s="4" t="s">
        <v>99</v>
      </c>
      <c r="C104" s="3" t="s">
        <v>229</v>
      </c>
      <c r="E104" s="6">
        <v>33200.38</v>
      </c>
      <c r="G104" s="14">
        <v>0.5145</v>
      </c>
      <c r="I104" s="6">
        <f t="shared" si="5"/>
        <v>17081.595509999996</v>
      </c>
      <c r="K104" s="5">
        <f t="shared" si="6"/>
        <v>16118.784490000002</v>
      </c>
      <c r="M104" s="14">
        <v>0.5309</v>
      </c>
      <c r="O104" s="5">
        <f t="shared" si="9"/>
        <v>8557.462685741002</v>
      </c>
      <c r="Q104" s="16">
        <f t="shared" si="7"/>
        <v>7561.321804259</v>
      </c>
      <c r="S104" s="16">
        <f t="shared" si="8"/>
        <v>33200.38</v>
      </c>
    </row>
    <row r="105" spans="1:19" ht="11.25">
      <c r="A105" s="4" t="s">
        <v>100</v>
      </c>
      <c r="C105" s="3" t="s">
        <v>230</v>
      </c>
      <c r="E105" s="6">
        <v>23202.76</v>
      </c>
      <c r="G105" s="14">
        <v>0.5145</v>
      </c>
      <c r="I105" s="6">
        <f t="shared" si="5"/>
        <v>11937.820019999997</v>
      </c>
      <c r="K105" s="5">
        <f t="shared" si="6"/>
        <v>11264.939980000001</v>
      </c>
      <c r="M105" s="14">
        <v>0.255</v>
      </c>
      <c r="O105" s="5">
        <f t="shared" si="9"/>
        <v>2872.5596949000005</v>
      </c>
      <c r="Q105" s="16">
        <f t="shared" si="7"/>
        <v>8392.3802851</v>
      </c>
      <c r="S105" s="16">
        <f t="shared" si="8"/>
        <v>23202.76</v>
      </c>
    </row>
    <row r="106" spans="1:19" ht="11.25">
      <c r="A106" s="4" t="s">
        <v>101</v>
      </c>
      <c r="C106" s="3" t="s">
        <v>231</v>
      </c>
      <c r="E106" s="6">
        <v>2320</v>
      </c>
      <c r="G106" s="14">
        <v>0.5145</v>
      </c>
      <c r="I106" s="6">
        <f t="shared" si="5"/>
        <v>1193.6399999999999</v>
      </c>
      <c r="K106" s="5">
        <f t="shared" si="6"/>
        <v>1126.3600000000001</v>
      </c>
      <c r="M106" s="14">
        <v>0.2547</v>
      </c>
      <c r="O106" s="5">
        <f t="shared" si="9"/>
        <v>286.883892</v>
      </c>
      <c r="Q106" s="16">
        <f t="shared" si="7"/>
        <v>839.4761080000001</v>
      </c>
      <c r="S106" s="16">
        <f t="shared" si="8"/>
        <v>2320</v>
      </c>
    </row>
    <row r="107" spans="1:19" ht="11.25">
      <c r="A107" s="4" t="s">
        <v>102</v>
      </c>
      <c r="C107" s="3" t="s">
        <v>232</v>
      </c>
      <c r="E107" s="6">
        <v>878.92</v>
      </c>
      <c r="G107" s="14">
        <v>0.5145</v>
      </c>
      <c r="I107" s="6">
        <f t="shared" si="5"/>
        <v>452.20433999999995</v>
      </c>
      <c r="K107" s="5">
        <f t="shared" si="6"/>
        <v>426.71566</v>
      </c>
      <c r="M107" s="14">
        <v>0.2329</v>
      </c>
      <c r="O107" s="5">
        <f t="shared" si="9"/>
        <v>99.382077214</v>
      </c>
      <c r="Q107" s="16">
        <f t="shared" si="7"/>
        <v>327.333582786</v>
      </c>
      <c r="S107" s="16">
        <f t="shared" si="8"/>
        <v>878.9200000000001</v>
      </c>
    </row>
    <row r="108" spans="1:19" ht="11.25">
      <c r="A108" s="4" t="s">
        <v>103</v>
      </c>
      <c r="C108" s="3" t="s">
        <v>233</v>
      </c>
      <c r="E108" s="6">
        <v>109303.94</v>
      </c>
      <c r="G108" s="14">
        <v>0.5145</v>
      </c>
      <c r="I108" s="6">
        <f t="shared" si="5"/>
        <v>56236.87712999999</v>
      </c>
      <c r="K108" s="5">
        <f t="shared" si="6"/>
        <v>53067.06287000001</v>
      </c>
      <c r="M108" s="14">
        <v>0.3068</v>
      </c>
      <c r="O108" s="5">
        <f t="shared" si="9"/>
        <v>16280.974888516004</v>
      </c>
      <c r="Q108" s="16">
        <f t="shared" si="7"/>
        <v>36786.087981484</v>
      </c>
      <c r="S108" s="16">
        <f t="shared" si="8"/>
        <v>109303.94</v>
      </c>
    </row>
    <row r="109" spans="1:19" ht="11.25">
      <c r="A109" s="4" t="s">
        <v>104</v>
      </c>
      <c r="C109" s="3" t="s">
        <v>234</v>
      </c>
      <c r="E109" s="6">
        <v>52302.62</v>
      </c>
      <c r="G109" s="14">
        <v>0.5145</v>
      </c>
      <c r="I109" s="6">
        <f t="shared" si="5"/>
        <v>26909.69799</v>
      </c>
      <c r="K109" s="5">
        <f t="shared" si="6"/>
        <v>25392.922010000002</v>
      </c>
      <c r="M109" s="14">
        <v>0.3715</v>
      </c>
      <c r="O109" s="5">
        <f t="shared" si="9"/>
        <v>9433.470526715</v>
      </c>
      <c r="Q109" s="16">
        <f t="shared" si="7"/>
        <v>15959.451483285002</v>
      </c>
      <c r="S109" s="16">
        <f t="shared" si="8"/>
        <v>52302.62</v>
      </c>
    </row>
    <row r="110" spans="1:19" ht="11.25">
      <c r="A110" s="4" t="s">
        <v>105</v>
      </c>
      <c r="C110" s="3" t="s">
        <v>235</v>
      </c>
      <c r="E110" s="6">
        <v>12130.47</v>
      </c>
      <c r="G110" s="14">
        <v>0.5145</v>
      </c>
      <c r="I110" s="6">
        <f t="shared" si="5"/>
        <v>6241.126814999999</v>
      </c>
      <c r="K110" s="5">
        <f t="shared" si="6"/>
        <v>5889.343185000001</v>
      </c>
      <c r="M110" s="14">
        <v>0.4027</v>
      </c>
      <c r="O110" s="5">
        <f t="shared" si="9"/>
        <v>2371.6385005995003</v>
      </c>
      <c r="Q110" s="16">
        <f t="shared" si="7"/>
        <v>3517.7046844005004</v>
      </c>
      <c r="S110" s="16">
        <f t="shared" si="8"/>
        <v>12130.47</v>
      </c>
    </row>
    <row r="111" spans="1:19" ht="11.25">
      <c r="A111" s="4" t="s">
        <v>106</v>
      </c>
      <c r="C111" s="3" t="s">
        <v>236</v>
      </c>
      <c r="E111" s="6">
        <v>8261.79</v>
      </c>
      <c r="G111" s="14">
        <v>0.5145</v>
      </c>
      <c r="I111" s="6">
        <f t="shared" si="5"/>
        <v>4250.690955</v>
      </c>
      <c r="K111" s="5">
        <f t="shared" si="6"/>
        <v>4011.099045000001</v>
      </c>
      <c r="M111" s="14">
        <v>0.2496</v>
      </c>
      <c r="O111" s="5">
        <f t="shared" si="9"/>
        <v>1001.1703216320002</v>
      </c>
      <c r="Q111" s="16">
        <f t="shared" si="7"/>
        <v>3009.9287233680006</v>
      </c>
      <c r="S111" s="16">
        <f t="shared" si="8"/>
        <v>8261.79</v>
      </c>
    </row>
    <row r="112" spans="1:19" ht="11.25">
      <c r="A112" s="4" t="s">
        <v>107</v>
      </c>
      <c r="C112" s="3" t="s">
        <v>237</v>
      </c>
      <c r="E112" s="6">
        <v>878.92</v>
      </c>
      <c r="G112" s="14">
        <v>0.5145</v>
      </c>
      <c r="I112" s="6">
        <f t="shared" si="5"/>
        <v>452.20433999999995</v>
      </c>
      <c r="K112" s="5">
        <f t="shared" si="6"/>
        <v>426.71566</v>
      </c>
      <c r="M112" s="14">
        <v>0.2223</v>
      </c>
      <c r="O112" s="5">
        <f t="shared" si="9"/>
        <v>94.858891218</v>
      </c>
      <c r="Q112" s="16">
        <f t="shared" si="7"/>
        <v>331.856768782</v>
      </c>
      <c r="S112" s="16">
        <f t="shared" si="8"/>
        <v>878.92</v>
      </c>
    </row>
    <row r="113" spans="1:19" ht="11.25">
      <c r="A113" s="4" t="s">
        <v>108</v>
      </c>
      <c r="C113" s="3" t="s">
        <v>238</v>
      </c>
      <c r="E113" s="6">
        <v>1891</v>
      </c>
      <c r="G113" s="14">
        <v>0.5145</v>
      </c>
      <c r="I113" s="6">
        <f t="shared" si="5"/>
        <v>972.9195</v>
      </c>
      <c r="K113" s="5">
        <f t="shared" si="6"/>
        <v>918.0805</v>
      </c>
      <c r="M113" s="14">
        <v>0.371</v>
      </c>
      <c r="O113" s="5">
        <f t="shared" si="9"/>
        <v>340.6078655</v>
      </c>
      <c r="Q113" s="16">
        <f t="shared" si="7"/>
        <v>577.4726345</v>
      </c>
      <c r="S113" s="16">
        <f t="shared" si="8"/>
        <v>1891</v>
      </c>
    </row>
    <row r="114" spans="1:19" ht="11.25">
      <c r="A114" s="4" t="s">
        <v>110</v>
      </c>
      <c r="C114" s="3" t="s">
        <v>239</v>
      </c>
      <c r="E114" s="6">
        <v>15304.82</v>
      </c>
      <c r="G114" s="14">
        <v>0.5145</v>
      </c>
      <c r="I114" s="6">
        <f t="shared" si="5"/>
        <v>7874.329889999999</v>
      </c>
      <c r="K114" s="5">
        <f t="shared" si="6"/>
        <v>7430.490110000001</v>
      </c>
      <c r="M114" s="14">
        <v>0.3441</v>
      </c>
      <c r="O114" s="5">
        <f t="shared" si="9"/>
        <v>2556.831646851</v>
      </c>
      <c r="Q114" s="16">
        <f t="shared" si="7"/>
        <v>4873.658463149</v>
      </c>
      <c r="S114" s="16">
        <f t="shared" si="8"/>
        <v>15304.82</v>
      </c>
    </row>
    <row r="115" spans="1:19" ht="11.25">
      <c r="A115" s="4" t="s">
        <v>111</v>
      </c>
      <c r="C115" s="3" t="s">
        <v>240</v>
      </c>
      <c r="E115" s="6">
        <v>896</v>
      </c>
      <c r="G115" s="14">
        <v>0.5145</v>
      </c>
      <c r="I115" s="6">
        <f t="shared" si="5"/>
        <v>460.99199999999996</v>
      </c>
      <c r="K115" s="5">
        <f t="shared" si="6"/>
        <v>435.00800000000004</v>
      </c>
      <c r="M115" s="14">
        <v>0.3146</v>
      </c>
      <c r="O115" s="5">
        <f t="shared" si="9"/>
        <v>136.8535168</v>
      </c>
      <c r="Q115" s="16">
        <f t="shared" si="7"/>
        <v>298.1544832000001</v>
      </c>
      <c r="S115" s="16">
        <f t="shared" si="8"/>
        <v>896</v>
      </c>
    </row>
    <row r="116" spans="1:19" ht="11.25">
      <c r="A116" s="4" t="s">
        <v>109</v>
      </c>
      <c r="C116" s="3" t="s">
        <v>241</v>
      </c>
      <c r="E116" s="6">
        <v>24557.04</v>
      </c>
      <c r="G116" s="14">
        <v>0.5145</v>
      </c>
      <c r="I116" s="6">
        <f t="shared" si="5"/>
        <v>12634.59708</v>
      </c>
      <c r="K116" s="5">
        <f t="shared" si="6"/>
        <v>11922.442920000001</v>
      </c>
      <c r="M116" s="14">
        <v>0.3223</v>
      </c>
      <c r="O116" s="5">
        <f t="shared" si="9"/>
        <v>3842.603353116</v>
      </c>
      <c r="Q116" s="16">
        <f t="shared" si="7"/>
        <v>8079.839566884001</v>
      </c>
      <c r="S116" s="16">
        <f t="shared" si="8"/>
        <v>24557.04</v>
      </c>
    </row>
    <row r="117" spans="1:19" ht="11.25">
      <c r="A117" s="4" t="s">
        <v>112</v>
      </c>
      <c r="C117" s="3" t="s">
        <v>242</v>
      </c>
      <c r="E117" s="6">
        <v>12955.47</v>
      </c>
      <c r="G117" s="14">
        <v>0.5145</v>
      </c>
      <c r="I117" s="6">
        <f t="shared" si="5"/>
        <v>6665.589314999999</v>
      </c>
      <c r="K117" s="5">
        <f t="shared" si="6"/>
        <v>6289.880685</v>
      </c>
      <c r="M117" s="14">
        <v>0.3808</v>
      </c>
      <c r="O117" s="5">
        <f t="shared" si="9"/>
        <v>2395.186564848</v>
      </c>
      <c r="Q117" s="16">
        <f t="shared" si="7"/>
        <v>3894.694120152</v>
      </c>
      <c r="S117" s="16">
        <f t="shared" si="8"/>
        <v>12955.47</v>
      </c>
    </row>
    <row r="118" spans="1:19" ht="11.25">
      <c r="A118" s="4" t="s">
        <v>113</v>
      </c>
      <c r="C118" s="3" t="s">
        <v>243</v>
      </c>
      <c r="E118" s="6">
        <v>76357.08</v>
      </c>
      <c r="G118" s="14">
        <v>0.5145</v>
      </c>
      <c r="I118" s="6">
        <f t="shared" si="5"/>
        <v>39285.717659999995</v>
      </c>
      <c r="K118" s="5">
        <f t="shared" si="6"/>
        <v>37071.36234000001</v>
      </c>
      <c r="M118" s="14">
        <v>0.2667</v>
      </c>
      <c r="O118" s="5">
        <f t="shared" si="9"/>
        <v>9886.932336078002</v>
      </c>
      <c r="Q118" s="16">
        <f t="shared" si="7"/>
        <v>27184.430003922003</v>
      </c>
      <c r="S118" s="16">
        <f t="shared" si="8"/>
        <v>76357.08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37148.58</v>
      </c>
      <c r="G120" s="14">
        <v>0.5145</v>
      </c>
      <c r="I120" s="6">
        <f t="shared" si="5"/>
        <v>19112.94441</v>
      </c>
      <c r="K120" s="5">
        <f t="shared" si="6"/>
        <v>18035.63559</v>
      </c>
      <c r="M120" s="14">
        <v>0.2736</v>
      </c>
      <c r="O120" s="5">
        <f t="shared" si="9"/>
        <v>4934.549897424001</v>
      </c>
      <c r="Q120" s="16">
        <f t="shared" si="7"/>
        <v>13101.085692576002</v>
      </c>
      <c r="S120" s="16">
        <f t="shared" si="8"/>
        <v>37148.58</v>
      </c>
    </row>
    <row r="121" spans="1:19" ht="11.25">
      <c r="A121" s="4" t="s">
        <v>116</v>
      </c>
      <c r="C121" s="3" t="s">
        <v>246</v>
      </c>
      <c r="E121" s="6">
        <v>24886.98</v>
      </c>
      <c r="G121" s="14">
        <v>0.5145</v>
      </c>
      <c r="I121" s="6">
        <f t="shared" si="5"/>
        <v>12804.351209999999</v>
      </c>
      <c r="K121" s="5">
        <f t="shared" si="6"/>
        <v>12082.62879</v>
      </c>
      <c r="M121" s="14">
        <v>0.4168</v>
      </c>
      <c r="O121" s="5">
        <f t="shared" si="9"/>
        <v>5036.039679672001</v>
      </c>
      <c r="Q121" s="16">
        <f t="shared" si="7"/>
        <v>7046.589110328</v>
      </c>
      <c r="S121" s="16">
        <f t="shared" si="8"/>
        <v>24886.98</v>
      </c>
    </row>
    <row r="122" spans="1:19" ht="11.25">
      <c r="A122" s="4" t="s">
        <v>117</v>
      </c>
      <c r="C122" s="3" t="s">
        <v>247</v>
      </c>
      <c r="E122" s="6">
        <v>0</v>
      </c>
      <c r="G122" s="14">
        <v>0.5145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248</v>
      </c>
      <c r="E123" s="6">
        <v>376.68</v>
      </c>
      <c r="G123" s="14">
        <v>0.5145</v>
      </c>
      <c r="I123" s="6">
        <f t="shared" si="5"/>
        <v>193.80185999999998</v>
      </c>
      <c r="K123" s="5">
        <f t="shared" si="6"/>
        <v>182.87814000000003</v>
      </c>
      <c r="M123" s="14">
        <v>0.3321</v>
      </c>
      <c r="O123" s="5">
        <f t="shared" si="9"/>
        <v>60.733830294000015</v>
      </c>
      <c r="Q123" s="16">
        <f t="shared" si="7"/>
        <v>122.14430970600002</v>
      </c>
      <c r="S123" s="16">
        <f t="shared" si="8"/>
        <v>376.68</v>
      </c>
    </row>
    <row r="124" spans="1:19" ht="11.25">
      <c r="A124" s="4" t="s">
        <v>119</v>
      </c>
      <c r="C124" s="3" t="s">
        <v>249</v>
      </c>
      <c r="E124" s="6">
        <v>203875.13</v>
      </c>
      <c r="G124" s="14">
        <v>0.5145</v>
      </c>
      <c r="I124" s="6">
        <f t="shared" si="5"/>
        <v>104893.754385</v>
      </c>
      <c r="K124" s="5">
        <f t="shared" si="6"/>
        <v>98981.37561500001</v>
      </c>
      <c r="M124" s="14">
        <v>0.2773</v>
      </c>
      <c r="O124" s="5">
        <f t="shared" si="9"/>
        <v>27447.535458039503</v>
      </c>
      <c r="Q124" s="16">
        <f t="shared" si="7"/>
        <v>71533.8401569605</v>
      </c>
      <c r="S124" s="16">
        <f t="shared" si="8"/>
        <v>203875.13</v>
      </c>
    </row>
    <row r="125" spans="1:19" ht="11.25">
      <c r="A125" s="4" t="s">
        <v>120</v>
      </c>
      <c r="C125" s="3" t="s">
        <v>250</v>
      </c>
      <c r="E125" s="6">
        <v>219533.06</v>
      </c>
      <c r="G125" s="14">
        <v>0.5145</v>
      </c>
      <c r="I125" s="6">
        <f t="shared" si="5"/>
        <v>112949.75936999999</v>
      </c>
      <c r="K125" s="5">
        <f t="shared" si="6"/>
        <v>106583.30063000001</v>
      </c>
      <c r="M125" s="14">
        <v>0.2455</v>
      </c>
      <c r="O125" s="5">
        <f t="shared" si="9"/>
        <v>26166.200304665002</v>
      </c>
      <c r="Q125" s="16">
        <f t="shared" si="7"/>
        <v>80417.100325335</v>
      </c>
      <c r="S125" s="16">
        <f t="shared" si="8"/>
        <v>219533.06</v>
      </c>
    </row>
    <row r="126" spans="1:19" ht="11.25">
      <c r="A126" s="4" t="s">
        <v>121</v>
      </c>
      <c r="C126" s="3" t="s">
        <v>251</v>
      </c>
      <c r="E126" s="6">
        <v>0</v>
      </c>
      <c r="G126" s="14">
        <v>0.5145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112819.47</v>
      </c>
      <c r="G127" s="14">
        <v>0.5145</v>
      </c>
      <c r="I127" s="6">
        <f t="shared" si="5"/>
        <v>58045.617314999996</v>
      </c>
      <c r="K127" s="5">
        <f t="shared" si="6"/>
        <v>54773.852685000005</v>
      </c>
      <c r="M127" s="14">
        <v>0.3535</v>
      </c>
      <c r="O127" s="5">
        <f t="shared" si="9"/>
        <v>19362.556924147502</v>
      </c>
      <c r="Q127" s="16">
        <f t="shared" si="7"/>
        <v>35411.2957608525</v>
      </c>
      <c r="S127" s="16">
        <f t="shared" si="8"/>
        <v>112819.47</v>
      </c>
    </row>
    <row r="128" spans="1:19" ht="11.25">
      <c r="A128" s="4" t="s">
        <v>123</v>
      </c>
      <c r="C128" s="3" t="s">
        <v>253</v>
      </c>
      <c r="E128" s="6">
        <v>0</v>
      </c>
      <c r="G128" s="14">
        <v>0.5145</v>
      </c>
      <c r="I128" s="6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254</v>
      </c>
      <c r="E129" s="6">
        <v>75911.44</v>
      </c>
      <c r="G129" s="14">
        <v>0.5145</v>
      </c>
      <c r="I129" s="6">
        <f t="shared" si="5"/>
        <v>39056.43588</v>
      </c>
      <c r="K129" s="5">
        <f t="shared" si="6"/>
        <v>36855.004120000005</v>
      </c>
      <c r="M129" s="14">
        <v>0.2605</v>
      </c>
      <c r="O129" s="5">
        <f t="shared" si="9"/>
        <v>9600.728573260001</v>
      </c>
      <c r="Q129" s="16">
        <f t="shared" si="7"/>
        <v>27254.275546740006</v>
      </c>
      <c r="S129" s="16">
        <f t="shared" si="8"/>
        <v>75911.44</v>
      </c>
    </row>
    <row r="130" spans="1:19" ht="11.25">
      <c r="A130" s="4" t="s">
        <v>125</v>
      </c>
      <c r="C130" s="3" t="s">
        <v>255</v>
      </c>
      <c r="E130" s="6">
        <v>4582.94</v>
      </c>
      <c r="G130" s="14">
        <v>0.5145</v>
      </c>
      <c r="I130" s="6">
        <f t="shared" si="5"/>
        <v>2357.9226299999996</v>
      </c>
      <c r="K130" s="5">
        <f t="shared" si="6"/>
        <v>2225.01737</v>
      </c>
      <c r="M130" s="14">
        <v>0.2035</v>
      </c>
      <c r="O130" s="5">
        <f t="shared" si="9"/>
        <v>452.791034795</v>
      </c>
      <c r="Q130" s="16">
        <f t="shared" si="7"/>
        <v>1772.226335205</v>
      </c>
      <c r="S130" s="16">
        <f t="shared" si="8"/>
        <v>4582.94</v>
      </c>
    </row>
    <row r="131" spans="1:19" ht="11.25">
      <c r="A131" s="4" t="s">
        <v>126</v>
      </c>
      <c r="C131" s="3" t="s">
        <v>256</v>
      </c>
      <c r="E131" s="6">
        <v>241943.87</v>
      </c>
      <c r="G131" s="14">
        <v>0.5145</v>
      </c>
      <c r="I131" s="6">
        <f t="shared" si="5"/>
        <v>124480.12111499999</v>
      </c>
      <c r="K131" s="5">
        <f t="shared" si="6"/>
        <v>117463.74888500001</v>
      </c>
      <c r="M131" s="14">
        <v>0.3691</v>
      </c>
      <c r="O131" s="5">
        <f t="shared" si="9"/>
        <v>43355.8697134535</v>
      </c>
      <c r="Q131" s="16">
        <f t="shared" si="7"/>
        <v>74107.8791715465</v>
      </c>
      <c r="S131" s="16">
        <f t="shared" si="8"/>
        <v>241943.87</v>
      </c>
    </row>
    <row r="132" spans="1:19" ht="11.25">
      <c r="A132" s="4" t="s">
        <v>127</v>
      </c>
      <c r="C132" s="3" t="s">
        <v>257</v>
      </c>
      <c r="E132" s="6">
        <v>189329.4</v>
      </c>
      <c r="G132" s="14">
        <v>0.5145</v>
      </c>
      <c r="I132" s="6">
        <f t="shared" si="5"/>
        <v>97409.9763</v>
      </c>
      <c r="K132" s="5">
        <f t="shared" si="6"/>
        <v>91919.4237</v>
      </c>
      <c r="M132" s="14">
        <v>0.3072</v>
      </c>
      <c r="O132" s="5">
        <f t="shared" si="9"/>
        <v>28237.64696064</v>
      </c>
      <c r="Q132" s="16">
        <f t="shared" si="7"/>
        <v>63681.77673936</v>
      </c>
      <c r="S132" s="16">
        <f t="shared" si="8"/>
        <v>189329.4</v>
      </c>
    </row>
    <row r="133" spans="1:19" ht="11.25">
      <c r="A133" s="4" t="s">
        <v>128</v>
      </c>
      <c r="C133" s="3" t="s">
        <v>258</v>
      </c>
      <c r="E133" s="6">
        <v>38477.65</v>
      </c>
      <c r="G133" s="14">
        <v>0.5145</v>
      </c>
      <c r="I133" s="6">
        <f t="shared" si="5"/>
        <v>19796.750925</v>
      </c>
      <c r="K133" s="5">
        <f t="shared" si="6"/>
        <v>18680.899075</v>
      </c>
      <c r="M133" s="14">
        <v>0.3513</v>
      </c>
      <c r="O133" s="5">
        <f t="shared" si="9"/>
        <v>6562.599845047501</v>
      </c>
      <c r="Q133" s="16">
        <f t="shared" si="7"/>
        <v>12118.2992299525</v>
      </c>
      <c r="S133" s="16">
        <f t="shared" si="8"/>
        <v>38477.65</v>
      </c>
    </row>
    <row r="134" spans="1:19" ht="11.25">
      <c r="A134" s="4" t="s">
        <v>129</v>
      </c>
      <c r="C134" s="3" t="s">
        <v>259</v>
      </c>
      <c r="E134" s="6">
        <v>7290.1</v>
      </c>
      <c r="G134" s="14">
        <v>0.5145</v>
      </c>
      <c r="I134" s="6">
        <f t="shared" si="5"/>
        <v>3750.75645</v>
      </c>
      <c r="K134" s="5">
        <f t="shared" si="6"/>
        <v>3539.3435500000005</v>
      </c>
      <c r="M134" s="14">
        <v>0.2699</v>
      </c>
      <c r="O134" s="5">
        <f t="shared" si="9"/>
        <v>955.268824145</v>
      </c>
      <c r="Q134" s="16">
        <f t="shared" si="7"/>
        <v>2584.0747258550005</v>
      </c>
      <c r="S134" s="16">
        <f t="shared" si="8"/>
        <v>7290.1</v>
      </c>
    </row>
    <row r="135" spans="1:19" ht="11.25">
      <c r="A135" s="4" t="s">
        <v>130</v>
      </c>
      <c r="C135" s="3" t="s">
        <v>260</v>
      </c>
      <c r="E135" s="6">
        <v>19964</v>
      </c>
      <c r="G135" s="14">
        <v>0.5145</v>
      </c>
      <c r="I135" s="6">
        <f t="shared" si="5"/>
        <v>10271.478</v>
      </c>
      <c r="K135" s="5">
        <f t="shared" si="6"/>
        <v>9692.522</v>
      </c>
      <c r="M135" s="14">
        <v>0.2432</v>
      </c>
      <c r="O135" s="5">
        <f t="shared" si="9"/>
        <v>2357.2213504</v>
      </c>
      <c r="Q135" s="16">
        <f t="shared" si="7"/>
        <v>7335.300649600001</v>
      </c>
      <c r="S135" s="16">
        <f t="shared" si="8"/>
        <v>19964</v>
      </c>
    </row>
    <row r="136" spans="1:19" ht="11.25">
      <c r="A136" s="4" t="s">
        <v>131</v>
      </c>
      <c r="C136" s="3" t="s">
        <v>261</v>
      </c>
      <c r="E136" s="6">
        <v>222863.73</v>
      </c>
      <c r="G136" s="14">
        <v>0.5145</v>
      </c>
      <c r="I136" s="6">
        <f>E136*G136</f>
        <v>114663.389085</v>
      </c>
      <c r="K136" s="5">
        <f>E136-I136</f>
        <v>108200.34091500001</v>
      </c>
      <c r="M136" s="14">
        <v>0.3569</v>
      </c>
      <c r="O136" s="5">
        <f>K136*M136</f>
        <v>38616.701672563504</v>
      </c>
      <c r="Q136" s="16">
        <f>K136-O136</f>
        <v>69583.6392424365</v>
      </c>
      <c r="S136" s="16">
        <f>I136+O136+Q136</f>
        <v>222863.73</v>
      </c>
    </row>
    <row r="137" spans="1:19" ht="11.25">
      <c r="A137" s="4" t="s">
        <v>132</v>
      </c>
      <c r="C137" s="3" t="s">
        <v>262</v>
      </c>
      <c r="E137" s="6">
        <v>43308.66</v>
      </c>
      <c r="G137" s="14">
        <v>0.5145</v>
      </c>
      <c r="I137" s="6">
        <f>E137*G137</f>
        <v>22282.30557</v>
      </c>
      <c r="K137" s="5">
        <f>E137-I137</f>
        <v>21026.354430000003</v>
      </c>
      <c r="M137" s="14">
        <v>0.3843</v>
      </c>
      <c r="O137" s="5">
        <f>K137*M137</f>
        <v>8080.428007449001</v>
      </c>
      <c r="Q137" s="16">
        <f>K137-O137</f>
        <v>12945.926422551001</v>
      </c>
      <c r="S137" s="16">
        <f>I137+O137+Q137</f>
        <v>43308.66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23793.73</v>
      </c>
      <c r="G139" s="14">
        <v>0.5145</v>
      </c>
      <c r="I139" s="6">
        <f>E139*G139</f>
        <v>12241.874085</v>
      </c>
      <c r="K139" s="5">
        <f>E139-I139</f>
        <v>11551.855915</v>
      </c>
      <c r="M139" s="14">
        <v>0.4587</v>
      </c>
      <c r="O139" s="5">
        <f>K139*M139</f>
        <v>5298.8363082105</v>
      </c>
      <c r="Q139" s="16">
        <f>K139-O139</f>
        <v>6253.0196067895</v>
      </c>
      <c r="S139" s="16">
        <f>I139+O139+Q139</f>
        <v>23793.73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3575717.04</v>
      </c>
      <c r="G143" s="6"/>
      <c r="I143" s="6">
        <f>SUM(I9:I142)</f>
        <v>1839706.4170800003</v>
      </c>
      <c r="K143" s="5">
        <f>SUM(K9:K142)</f>
        <v>1736010.6229200002</v>
      </c>
      <c r="O143" s="5">
        <f>SUM(O9:O142)</f>
        <v>592194.764270817</v>
      </c>
      <c r="Q143" s="16">
        <f>SUM(Q9:Q142)</f>
        <v>1143815.8586491835</v>
      </c>
      <c r="S143" s="16">
        <f>SUM(S9:S142)</f>
        <v>3575717.04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80"/>
  <sheetViews>
    <sheetView workbookViewId="0" topLeftCell="A4">
      <pane xSplit="4" ySplit="5" topLeftCell="E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9.00390625" style="3" customWidth="1"/>
    <col min="4" max="4" width="0.85546875" style="3" customWidth="1"/>
    <col min="5" max="5" width="14.00390625" style="1" customWidth="1"/>
    <col min="6" max="6" width="0.85546875" style="3" customWidth="1"/>
    <col min="7" max="7" width="10.00390625" style="5" customWidth="1"/>
    <col min="8" max="8" width="0.85546875" style="3" customWidth="1"/>
    <col min="9" max="9" width="13.421875" style="6" customWidth="1"/>
    <col min="10" max="10" width="0.85546875" style="3" customWidth="1"/>
    <col min="11" max="11" width="12.8515625" style="5" customWidth="1"/>
    <col min="12" max="12" width="0.85546875" style="3" customWidth="1"/>
    <col min="13" max="13" width="8.8515625" style="6" customWidth="1"/>
    <col min="14" max="14" width="0.85546875" style="3" customWidth="1"/>
    <col min="15" max="15" width="12.8515625" style="5" customWidth="1"/>
    <col min="16" max="16" width="0.85546875" style="3" customWidth="1"/>
    <col min="17" max="17" width="11.140625" style="3" customWidth="1"/>
    <col min="18" max="18" width="0.85546875" style="3" customWidth="1"/>
    <col min="19" max="19" width="14.28125" style="3" customWidth="1"/>
    <col min="20" max="21" width="0.85546875" style="3" customWidth="1"/>
    <col min="22" max="22" width="12.8515625" style="3" customWidth="1"/>
    <col min="23" max="16384" width="9.140625" style="3" customWidth="1"/>
  </cols>
  <sheetData>
    <row r="1" spans="1:15" ht="11.25">
      <c r="A1" s="20" t="s">
        <v>302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22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  <c r="V8" s="11"/>
    </row>
    <row r="9" spans="1:19" ht="11.25">
      <c r="A9" s="4" t="s">
        <v>3</v>
      </c>
      <c r="C9" s="3" t="s">
        <v>4</v>
      </c>
      <c r="E9" s="6">
        <v>122819.48</v>
      </c>
      <c r="G9" s="17">
        <v>0.5145</v>
      </c>
      <c r="I9" s="6">
        <f>E9*G9</f>
        <v>63190.62245999999</v>
      </c>
      <c r="K9" s="5">
        <f>E9-I9</f>
        <v>59628.857540000005</v>
      </c>
      <c r="M9" s="14">
        <v>0.2332</v>
      </c>
      <c r="O9" s="5">
        <f>K9*M9</f>
        <v>13905.449578328</v>
      </c>
      <c r="Q9" s="16">
        <f>K9-O9</f>
        <v>45723.407961672005</v>
      </c>
      <c r="S9" s="16">
        <f>I9+O9+Q9</f>
        <v>122819.47999999998</v>
      </c>
    </row>
    <row r="10" spans="1:19" ht="11.25">
      <c r="A10" s="4" t="s">
        <v>5</v>
      </c>
      <c r="C10" s="3" t="s">
        <v>135</v>
      </c>
      <c r="E10" s="6">
        <v>41320.92</v>
      </c>
      <c r="G10" s="17">
        <v>0.5145</v>
      </c>
      <c r="I10" s="6">
        <f aca="true" t="shared" si="0" ref="I10:I73">E10*G10</f>
        <v>21259.613339999996</v>
      </c>
      <c r="K10" s="5">
        <f aca="true" t="shared" si="1" ref="K10:K73">E10-I10</f>
        <v>20061.306660000002</v>
      </c>
      <c r="M10" s="14">
        <v>0.4474</v>
      </c>
      <c r="O10" s="5">
        <f>K10*M10</f>
        <v>8975.428599684</v>
      </c>
      <c r="Q10" s="16">
        <f aca="true" t="shared" si="2" ref="Q10:Q73">K10-O10</f>
        <v>11085.878060316001</v>
      </c>
      <c r="S10" s="16">
        <f aca="true" t="shared" si="3" ref="S10:S73">I10+O10+Q10</f>
        <v>41320.92</v>
      </c>
    </row>
    <row r="11" spans="1:19" ht="11.25">
      <c r="A11" s="4" t="s">
        <v>6</v>
      </c>
      <c r="C11" s="3" t="s">
        <v>136</v>
      </c>
      <c r="E11" s="6">
        <v>39377.77</v>
      </c>
      <c r="G11" s="17">
        <v>0.5145</v>
      </c>
      <c r="I11" s="6">
        <f t="shared" si="0"/>
        <v>20259.862664999997</v>
      </c>
      <c r="K11" s="5">
        <f t="shared" si="1"/>
        <v>19117.907335</v>
      </c>
      <c r="M11" s="14">
        <v>0.1924</v>
      </c>
      <c r="O11" s="5">
        <f aca="true" t="shared" si="4" ref="O11:O74">K11*M11</f>
        <v>3678.2853712539995</v>
      </c>
      <c r="Q11" s="16">
        <f t="shared" si="2"/>
        <v>15439.621963746</v>
      </c>
      <c r="S11" s="16">
        <f t="shared" si="3"/>
        <v>39377.77</v>
      </c>
    </row>
    <row r="12" spans="1:19" ht="11.25">
      <c r="A12" s="4" t="s">
        <v>7</v>
      </c>
      <c r="C12" s="3" t="s">
        <v>137</v>
      </c>
      <c r="E12" s="6">
        <v>9440</v>
      </c>
      <c r="G12" s="17">
        <v>0.5145</v>
      </c>
      <c r="I12" s="6">
        <f t="shared" si="0"/>
        <v>4856.879999999999</v>
      </c>
      <c r="K12" s="5">
        <f t="shared" si="1"/>
        <v>4583.120000000001</v>
      </c>
      <c r="M12" s="14">
        <v>0.3268</v>
      </c>
      <c r="O12" s="5">
        <f t="shared" si="4"/>
        <v>1497.7636160000002</v>
      </c>
      <c r="Q12" s="16">
        <f t="shared" si="2"/>
        <v>3085.3563840000006</v>
      </c>
      <c r="S12" s="16">
        <f t="shared" si="3"/>
        <v>9440</v>
      </c>
    </row>
    <row r="13" spans="1:19" ht="11.25">
      <c r="A13" s="4" t="s">
        <v>8</v>
      </c>
      <c r="C13" s="3" t="s">
        <v>138</v>
      </c>
      <c r="E13" s="6">
        <v>973.09</v>
      </c>
      <c r="G13" s="17">
        <v>0.5145</v>
      </c>
      <c r="I13" s="6">
        <f t="shared" si="0"/>
        <v>500.65480499999995</v>
      </c>
      <c r="K13" s="5">
        <f t="shared" si="1"/>
        <v>472.4351950000001</v>
      </c>
      <c r="M13" s="14">
        <v>0.2722</v>
      </c>
      <c r="O13" s="5">
        <f t="shared" si="4"/>
        <v>128.596860079</v>
      </c>
      <c r="Q13" s="16">
        <f t="shared" si="2"/>
        <v>343.83833492100007</v>
      </c>
      <c r="S13" s="16">
        <f t="shared" si="3"/>
        <v>973.09</v>
      </c>
    </row>
    <row r="14" spans="1:19" ht="11.25">
      <c r="A14" s="4" t="s">
        <v>9</v>
      </c>
      <c r="C14" s="3" t="s">
        <v>139</v>
      </c>
      <c r="E14" s="6">
        <v>0</v>
      </c>
      <c r="G14" s="17">
        <v>0.5145</v>
      </c>
      <c r="I14" s="6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54392.31</v>
      </c>
      <c r="G15" s="17">
        <v>0.5145</v>
      </c>
      <c r="I15" s="6">
        <f t="shared" si="0"/>
        <v>27984.843494999997</v>
      </c>
      <c r="K15" s="5">
        <f t="shared" si="1"/>
        <v>26407.466505</v>
      </c>
      <c r="M15" s="14">
        <v>0.4602</v>
      </c>
      <c r="O15" s="5">
        <f t="shared" si="4"/>
        <v>12152.716085601</v>
      </c>
      <c r="Q15" s="16">
        <f t="shared" si="2"/>
        <v>14254.750419399</v>
      </c>
      <c r="S15" s="16">
        <f t="shared" si="3"/>
        <v>54392.31</v>
      </c>
    </row>
    <row r="16" spans="1:19" ht="11.25">
      <c r="A16" s="4" t="s">
        <v>11</v>
      </c>
      <c r="C16" s="3" t="s">
        <v>141</v>
      </c>
      <c r="E16" s="6">
        <v>30918.73</v>
      </c>
      <c r="G16" s="17">
        <v>0.5145</v>
      </c>
      <c r="I16" s="6">
        <f t="shared" si="0"/>
        <v>15907.686584999998</v>
      </c>
      <c r="K16" s="5">
        <f t="shared" si="1"/>
        <v>15011.043415000002</v>
      </c>
      <c r="M16" s="14">
        <v>0.3302</v>
      </c>
      <c r="O16" s="5">
        <f t="shared" si="4"/>
        <v>4956.646535633001</v>
      </c>
      <c r="Q16" s="16">
        <f t="shared" si="2"/>
        <v>10054.396879367001</v>
      </c>
      <c r="S16" s="16">
        <f t="shared" si="3"/>
        <v>30918.729999999996</v>
      </c>
    </row>
    <row r="17" spans="1:19" ht="11.25">
      <c r="A17" s="4" t="s">
        <v>12</v>
      </c>
      <c r="C17" s="3" t="s">
        <v>142</v>
      </c>
      <c r="E17" s="6">
        <v>992</v>
      </c>
      <c r="G17" s="17">
        <v>0.5145</v>
      </c>
      <c r="I17" s="6">
        <f t="shared" si="0"/>
        <v>510.38399999999996</v>
      </c>
      <c r="K17" s="5">
        <f t="shared" si="1"/>
        <v>481.61600000000004</v>
      </c>
      <c r="M17" s="14">
        <v>0.4278</v>
      </c>
      <c r="O17" s="5">
        <f t="shared" si="4"/>
        <v>206.0353248</v>
      </c>
      <c r="Q17" s="16">
        <f t="shared" si="2"/>
        <v>275.58067520000003</v>
      </c>
      <c r="S17" s="16">
        <f t="shared" si="3"/>
        <v>992</v>
      </c>
    </row>
    <row r="18" spans="1:19" ht="11.25">
      <c r="A18" s="4" t="s">
        <v>13</v>
      </c>
      <c r="C18" s="3" t="s">
        <v>143</v>
      </c>
      <c r="E18" s="6">
        <v>65260.14</v>
      </c>
      <c r="G18" s="17">
        <v>0.5145</v>
      </c>
      <c r="I18" s="6">
        <f t="shared" si="0"/>
        <v>33576.34203</v>
      </c>
      <c r="K18" s="5">
        <f t="shared" si="1"/>
        <v>31683.79797</v>
      </c>
      <c r="M18" s="14">
        <v>0.336</v>
      </c>
      <c r="O18" s="5">
        <f t="shared" si="4"/>
        <v>10645.75611792</v>
      </c>
      <c r="Q18" s="16">
        <f t="shared" si="2"/>
        <v>21038.04185208</v>
      </c>
      <c r="S18" s="16">
        <f t="shared" si="3"/>
        <v>65260.14</v>
      </c>
    </row>
    <row r="19" spans="1:19" ht="11.25">
      <c r="A19" s="4" t="s">
        <v>14</v>
      </c>
      <c r="C19" s="3" t="s">
        <v>144</v>
      </c>
      <c r="E19" s="6">
        <v>3222.18</v>
      </c>
      <c r="G19" s="17">
        <v>0.5145</v>
      </c>
      <c r="I19" s="6">
        <f t="shared" si="0"/>
        <v>1657.8116099999997</v>
      </c>
      <c r="K19" s="5">
        <f t="shared" si="1"/>
        <v>1564.36839</v>
      </c>
      <c r="M19" s="14">
        <v>0.2109</v>
      </c>
      <c r="O19" s="5">
        <f t="shared" si="4"/>
        <v>329.925293451</v>
      </c>
      <c r="Q19" s="16">
        <f t="shared" si="2"/>
        <v>1234.443096549</v>
      </c>
      <c r="S19" s="16">
        <f t="shared" si="3"/>
        <v>3222.18</v>
      </c>
    </row>
    <row r="20" spans="1:19" ht="11.25">
      <c r="A20" s="4" t="s">
        <v>15</v>
      </c>
      <c r="C20" s="3" t="s">
        <v>145</v>
      </c>
      <c r="E20" s="6">
        <v>15159</v>
      </c>
      <c r="G20" s="17">
        <v>0.5145</v>
      </c>
      <c r="I20" s="6">
        <f t="shared" si="0"/>
        <v>7799.3054999999995</v>
      </c>
      <c r="K20" s="5">
        <f t="shared" si="1"/>
        <v>7359.6945000000005</v>
      </c>
      <c r="M20" s="14">
        <v>0.3602</v>
      </c>
      <c r="O20" s="5">
        <f t="shared" si="4"/>
        <v>2650.9619589000004</v>
      </c>
      <c r="Q20" s="16">
        <f t="shared" si="2"/>
        <v>4708.7325411</v>
      </c>
      <c r="S20" s="16">
        <f t="shared" si="3"/>
        <v>15159</v>
      </c>
    </row>
    <row r="21" spans="1:19" ht="11.25">
      <c r="A21" s="4" t="s">
        <v>16</v>
      </c>
      <c r="C21" s="3" t="s">
        <v>146</v>
      </c>
      <c r="E21" s="6">
        <v>77688.58</v>
      </c>
      <c r="G21" s="17">
        <v>0.5145</v>
      </c>
      <c r="I21" s="6">
        <f t="shared" si="0"/>
        <v>39970.77441</v>
      </c>
      <c r="K21" s="5">
        <f t="shared" si="1"/>
        <v>37717.80559</v>
      </c>
      <c r="M21" s="14">
        <v>0.2439</v>
      </c>
      <c r="O21" s="5">
        <f t="shared" si="4"/>
        <v>9199.372783401</v>
      </c>
      <c r="Q21" s="16">
        <f t="shared" si="2"/>
        <v>28518.432806599005</v>
      </c>
      <c r="S21" s="16">
        <f t="shared" si="3"/>
        <v>77688.58</v>
      </c>
    </row>
    <row r="22" spans="1:19" ht="11.25">
      <c r="A22" s="4" t="s">
        <v>17</v>
      </c>
      <c r="C22" s="3" t="s">
        <v>147</v>
      </c>
      <c r="E22" s="6">
        <v>34333.09</v>
      </c>
      <c r="G22" s="17">
        <v>0.5145</v>
      </c>
      <c r="I22" s="6">
        <f t="shared" si="0"/>
        <v>17664.374804999996</v>
      </c>
      <c r="K22" s="5">
        <f t="shared" si="1"/>
        <v>16668.715195</v>
      </c>
      <c r="M22" s="14">
        <v>0.3156</v>
      </c>
      <c r="O22" s="5">
        <f t="shared" si="4"/>
        <v>5260.646515542</v>
      </c>
      <c r="Q22" s="16">
        <f t="shared" si="2"/>
        <v>11408.068679458</v>
      </c>
      <c r="S22" s="16">
        <f t="shared" si="3"/>
        <v>34333.09</v>
      </c>
    </row>
    <row r="23" spans="1:19" ht="11.25">
      <c r="A23" s="4" t="s">
        <v>18</v>
      </c>
      <c r="C23" s="3" t="s">
        <v>148</v>
      </c>
      <c r="E23" s="6">
        <v>8183.37</v>
      </c>
      <c r="G23" s="17">
        <v>0.5145</v>
      </c>
      <c r="I23" s="6">
        <f t="shared" si="0"/>
        <v>4210.343865</v>
      </c>
      <c r="K23" s="5">
        <f t="shared" si="1"/>
        <v>3973.026135</v>
      </c>
      <c r="M23" s="14">
        <v>0.2023</v>
      </c>
      <c r="O23" s="5">
        <f t="shared" si="4"/>
        <v>803.7431871105</v>
      </c>
      <c r="Q23" s="16">
        <f t="shared" si="2"/>
        <v>3169.2829478895</v>
      </c>
      <c r="S23" s="16">
        <f t="shared" si="3"/>
        <v>8183.37</v>
      </c>
    </row>
    <row r="24" spans="1:19" ht="11.25">
      <c r="A24" s="4" t="s">
        <v>19</v>
      </c>
      <c r="C24" s="3" t="s">
        <v>149</v>
      </c>
      <c r="E24" s="6">
        <v>30247.79</v>
      </c>
      <c r="G24" s="17">
        <v>0.5145</v>
      </c>
      <c r="I24" s="6">
        <f t="shared" si="0"/>
        <v>15562.487954999999</v>
      </c>
      <c r="K24" s="5">
        <f t="shared" si="1"/>
        <v>14685.302045000002</v>
      </c>
      <c r="M24" s="14">
        <v>0.3107</v>
      </c>
      <c r="O24" s="5">
        <f t="shared" si="4"/>
        <v>4562.723345381501</v>
      </c>
      <c r="Q24" s="16">
        <f t="shared" si="2"/>
        <v>10122.578699618502</v>
      </c>
      <c r="S24" s="16">
        <f t="shared" si="3"/>
        <v>30247.79</v>
      </c>
    </row>
    <row r="25" spans="1:19" ht="11.25">
      <c r="A25" s="4" t="s">
        <v>20</v>
      </c>
      <c r="C25" s="3" t="s">
        <v>150</v>
      </c>
      <c r="E25" s="6">
        <v>7542</v>
      </c>
      <c r="G25" s="17">
        <v>0.5145</v>
      </c>
      <c r="I25" s="6">
        <f t="shared" si="0"/>
        <v>3880.3589999999995</v>
      </c>
      <c r="K25" s="5">
        <f t="shared" si="1"/>
        <v>3661.6410000000005</v>
      </c>
      <c r="M25" s="14">
        <v>0.3308</v>
      </c>
      <c r="O25" s="5">
        <f t="shared" si="4"/>
        <v>1211.2708428</v>
      </c>
      <c r="Q25" s="16">
        <f t="shared" si="2"/>
        <v>2450.3701572000004</v>
      </c>
      <c r="S25" s="16">
        <f t="shared" si="3"/>
        <v>7542</v>
      </c>
    </row>
    <row r="26" spans="1:19" ht="11.25">
      <c r="A26" s="4" t="s">
        <v>21</v>
      </c>
      <c r="C26" s="3" t="s">
        <v>151</v>
      </c>
      <c r="E26" s="6">
        <v>0</v>
      </c>
      <c r="G26" s="17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7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885</v>
      </c>
      <c r="G28" s="17">
        <v>0.5145</v>
      </c>
      <c r="I28" s="6">
        <f t="shared" si="0"/>
        <v>455.3325</v>
      </c>
      <c r="K28" s="5">
        <f t="shared" si="1"/>
        <v>429.6675</v>
      </c>
      <c r="M28" s="14">
        <v>0.2204</v>
      </c>
      <c r="O28" s="5">
        <f t="shared" si="4"/>
        <v>94.69871700000002</v>
      </c>
      <c r="Q28" s="16">
        <f t="shared" si="2"/>
        <v>334.96878300000003</v>
      </c>
      <c r="S28" s="16">
        <f t="shared" si="3"/>
        <v>885</v>
      </c>
    </row>
    <row r="29" spans="1:19" ht="11.25">
      <c r="A29" s="4" t="s">
        <v>24</v>
      </c>
      <c r="C29" s="3" t="s">
        <v>154</v>
      </c>
      <c r="E29" s="6">
        <v>87301.27</v>
      </c>
      <c r="G29" s="17">
        <v>0.5145</v>
      </c>
      <c r="I29" s="6">
        <f t="shared" si="0"/>
        <v>44916.503415</v>
      </c>
      <c r="K29" s="5">
        <f t="shared" si="1"/>
        <v>42384.766585000005</v>
      </c>
      <c r="M29" s="14">
        <v>0.3853</v>
      </c>
      <c r="O29" s="5">
        <f t="shared" si="4"/>
        <v>16330.8505652005</v>
      </c>
      <c r="Q29" s="16">
        <f t="shared" si="2"/>
        <v>26053.916019799504</v>
      </c>
      <c r="S29" s="16">
        <f t="shared" si="3"/>
        <v>87301.27</v>
      </c>
    </row>
    <row r="30" spans="1:19" ht="11.25">
      <c r="A30" s="4" t="s">
        <v>25</v>
      </c>
      <c r="C30" s="3" t="s">
        <v>155</v>
      </c>
      <c r="E30" s="6">
        <v>0</v>
      </c>
      <c r="G30" s="17">
        <v>0.5145</v>
      </c>
      <c r="I30" s="6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2976</v>
      </c>
      <c r="G31" s="17">
        <v>0.5145</v>
      </c>
      <c r="I31" s="6">
        <f t="shared" si="0"/>
        <v>1531.1519999999998</v>
      </c>
      <c r="K31" s="5">
        <f t="shared" si="1"/>
        <v>1444.8480000000002</v>
      </c>
      <c r="M31" s="14">
        <v>0.2901</v>
      </c>
      <c r="O31" s="5">
        <f t="shared" si="4"/>
        <v>419.1504048000001</v>
      </c>
      <c r="Q31" s="16">
        <f t="shared" si="2"/>
        <v>1025.6975952</v>
      </c>
      <c r="S31" s="16">
        <f t="shared" si="3"/>
        <v>2976</v>
      </c>
    </row>
    <row r="32" spans="1:19" ht="11.25">
      <c r="A32" s="4" t="s">
        <v>27</v>
      </c>
      <c r="C32" s="3" t="s">
        <v>157</v>
      </c>
      <c r="E32" s="6">
        <v>15103.05</v>
      </c>
      <c r="G32" s="17">
        <v>0.5145</v>
      </c>
      <c r="I32" s="6">
        <f t="shared" si="0"/>
        <v>7770.519224999999</v>
      </c>
      <c r="K32" s="5">
        <f t="shared" si="1"/>
        <v>7332.530775</v>
      </c>
      <c r="M32" s="14">
        <v>0.3767</v>
      </c>
      <c r="O32" s="5">
        <f t="shared" si="4"/>
        <v>2762.1643429425</v>
      </c>
      <c r="Q32" s="16">
        <f t="shared" si="2"/>
        <v>4570.366432057501</v>
      </c>
      <c r="S32" s="16">
        <f t="shared" si="3"/>
        <v>15103.05</v>
      </c>
    </row>
    <row r="33" spans="1:19" ht="11.25">
      <c r="A33" s="4" t="s">
        <v>28</v>
      </c>
      <c r="C33" s="3" t="s">
        <v>158</v>
      </c>
      <c r="E33" s="6">
        <v>8008</v>
      </c>
      <c r="G33" s="17">
        <v>0.5145</v>
      </c>
      <c r="I33" s="6">
        <f t="shared" si="0"/>
        <v>4120.116</v>
      </c>
      <c r="K33" s="5">
        <f t="shared" si="1"/>
        <v>3887.884</v>
      </c>
      <c r="M33" s="14">
        <v>0.304</v>
      </c>
      <c r="O33" s="5">
        <f t="shared" si="4"/>
        <v>1181.916736</v>
      </c>
      <c r="Q33" s="16">
        <f t="shared" si="2"/>
        <v>2705.967264</v>
      </c>
      <c r="S33" s="16">
        <f t="shared" si="3"/>
        <v>8008</v>
      </c>
    </row>
    <row r="34" spans="1:19" ht="11.25">
      <c r="A34" s="4" t="s">
        <v>29</v>
      </c>
      <c r="C34" s="3" t="s">
        <v>159</v>
      </c>
      <c r="E34" s="6">
        <v>4730.56</v>
      </c>
      <c r="G34" s="17">
        <v>0.5145</v>
      </c>
      <c r="I34" s="6">
        <f t="shared" si="0"/>
        <v>2433.87312</v>
      </c>
      <c r="K34" s="5">
        <f t="shared" si="1"/>
        <v>2296.68688</v>
      </c>
      <c r="M34" s="14">
        <v>0.3042</v>
      </c>
      <c r="O34" s="5">
        <f t="shared" si="4"/>
        <v>698.6521488960001</v>
      </c>
      <c r="Q34" s="16">
        <f t="shared" si="2"/>
        <v>1598.034731104</v>
      </c>
      <c r="S34" s="16">
        <f t="shared" si="3"/>
        <v>4730.56</v>
      </c>
    </row>
    <row r="35" spans="1:19" ht="11.25">
      <c r="A35" s="4" t="s">
        <v>30</v>
      </c>
      <c r="C35" s="3" t="s">
        <v>160</v>
      </c>
      <c r="E35" s="6">
        <v>16136</v>
      </c>
      <c r="G35" s="17">
        <v>0.5145</v>
      </c>
      <c r="I35" s="6">
        <f t="shared" si="0"/>
        <v>8301.972</v>
      </c>
      <c r="K35" s="5">
        <f t="shared" si="1"/>
        <v>7834.028</v>
      </c>
      <c r="M35" s="14">
        <v>0.3358</v>
      </c>
      <c r="O35" s="5">
        <f t="shared" si="4"/>
        <v>2630.6666024</v>
      </c>
      <c r="Q35" s="16">
        <f t="shared" si="2"/>
        <v>5203.3613976</v>
      </c>
      <c r="S35" s="16">
        <f t="shared" si="3"/>
        <v>16136</v>
      </c>
    </row>
    <row r="36" spans="1:19" ht="11.25">
      <c r="A36" s="4" t="s">
        <v>31</v>
      </c>
      <c r="C36" s="3" t="s">
        <v>161</v>
      </c>
      <c r="E36" s="6">
        <v>8850</v>
      </c>
      <c r="G36" s="17">
        <v>0.5145</v>
      </c>
      <c r="I36" s="6">
        <f t="shared" si="0"/>
        <v>4553.325</v>
      </c>
      <c r="K36" s="5">
        <f t="shared" si="1"/>
        <v>4296.675</v>
      </c>
      <c r="M36" s="14">
        <v>0.3853</v>
      </c>
      <c r="O36" s="5">
        <f t="shared" si="4"/>
        <v>1655.5088775</v>
      </c>
      <c r="Q36" s="16">
        <f t="shared" si="2"/>
        <v>2641.1661225000003</v>
      </c>
      <c r="S36" s="16">
        <f t="shared" si="3"/>
        <v>8850</v>
      </c>
    </row>
    <row r="37" spans="1:19" ht="11.25">
      <c r="A37" s="4" t="s">
        <v>32</v>
      </c>
      <c r="C37" s="3" t="s">
        <v>162</v>
      </c>
      <c r="E37" s="6">
        <v>163119.32</v>
      </c>
      <c r="G37" s="17">
        <v>0.5145</v>
      </c>
      <c r="I37" s="6">
        <f t="shared" si="0"/>
        <v>83924.89014</v>
      </c>
      <c r="K37" s="5">
        <f t="shared" si="1"/>
        <v>79194.42986</v>
      </c>
      <c r="M37" s="14">
        <v>0.4611</v>
      </c>
      <c r="O37" s="5">
        <f t="shared" si="4"/>
        <v>36516.551608446</v>
      </c>
      <c r="Q37" s="16">
        <f t="shared" si="2"/>
        <v>42677.878251554</v>
      </c>
      <c r="S37" s="16">
        <f t="shared" si="3"/>
        <v>163119.32</v>
      </c>
    </row>
    <row r="38" spans="1:19" ht="11.25">
      <c r="A38" s="4" t="s">
        <v>33</v>
      </c>
      <c r="C38" s="3" t="s">
        <v>163</v>
      </c>
      <c r="E38" s="6">
        <v>32419.52</v>
      </c>
      <c r="G38" s="17">
        <v>0.5145</v>
      </c>
      <c r="I38" s="6">
        <f t="shared" si="0"/>
        <v>16679.84304</v>
      </c>
      <c r="K38" s="5">
        <f t="shared" si="1"/>
        <v>15739.67696</v>
      </c>
      <c r="M38" s="14">
        <v>0.4584</v>
      </c>
      <c r="O38" s="5">
        <f t="shared" si="4"/>
        <v>7215.067918464</v>
      </c>
      <c r="Q38" s="16">
        <f t="shared" si="2"/>
        <v>8524.609041536001</v>
      </c>
      <c r="S38" s="16">
        <f t="shared" si="3"/>
        <v>32419.52</v>
      </c>
    </row>
    <row r="39" spans="1:19" ht="11.25">
      <c r="A39" s="4" t="s">
        <v>34</v>
      </c>
      <c r="C39" s="3" t="s">
        <v>164</v>
      </c>
      <c r="E39" s="6">
        <v>0</v>
      </c>
      <c r="G39" s="17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6509.4</v>
      </c>
      <c r="G40" s="17">
        <v>0.5145</v>
      </c>
      <c r="I40" s="6">
        <f t="shared" si="0"/>
        <v>3349.0862999999995</v>
      </c>
      <c r="K40" s="5">
        <f t="shared" si="1"/>
        <v>3160.3137</v>
      </c>
      <c r="M40" s="14">
        <v>0.3811</v>
      </c>
      <c r="O40" s="5">
        <f t="shared" si="4"/>
        <v>1204.39555107</v>
      </c>
      <c r="Q40" s="16">
        <f t="shared" si="2"/>
        <v>1955.9181489300001</v>
      </c>
      <c r="S40" s="16">
        <f t="shared" si="3"/>
        <v>6509.4</v>
      </c>
    </row>
    <row r="41" spans="1:19" ht="11.25">
      <c r="A41" s="4" t="s">
        <v>36</v>
      </c>
      <c r="C41" s="3" t="s">
        <v>166</v>
      </c>
      <c r="E41" s="6">
        <v>102811.44</v>
      </c>
      <c r="G41" s="17">
        <v>0.5145</v>
      </c>
      <c r="I41" s="6">
        <f t="shared" si="0"/>
        <v>52896.48588</v>
      </c>
      <c r="K41" s="5">
        <f t="shared" si="1"/>
        <v>49914.95412</v>
      </c>
      <c r="M41" s="14">
        <v>0.283</v>
      </c>
      <c r="O41" s="5">
        <f t="shared" si="4"/>
        <v>14125.93201596</v>
      </c>
      <c r="Q41" s="16">
        <f t="shared" si="2"/>
        <v>35789.02210404001</v>
      </c>
      <c r="S41" s="16">
        <f t="shared" si="3"/>
        <v>102811.44</v>
      </c>
    </row>
    <row r="42" spans="1:19" ht="11.25">
      <c r="A42" s="4" t="s">
        <v>37</v>
      </c>
      <c r="C42" s="3" t="s">
        <v>167</v>
      </c>
      <c r="E42" s="6">
        <v>30099.81</v>
      </c>
      <c r="G42" s="17">
        <v>0.5145</v>
      </c>
      <c r="I42" s="6">
        <f t="shared" si="0"/>
        <v>15486.352245</v>
      </c>
      <c r="K42" s="5">
        <f t="shared" si="1"/>
        <v>14613.457755000001</v>
      </c>
      <c r="M42" s="14">
        <v>0.4348</v>
      </c>
      <c r="O42" s="5">
        <f t="shared" si="4"/>
        <v>6353.931431874001</v>
      </c>
      <c r="Q42" s="16">
        <f t="shared" si="2"/>
        <v>8259.526323126</v>
      </c>
      <c r="S42" s="16">
        <f t="shared" si="3"/>
        <v>30099.81</v>
      </c>
    </row>
    <row r="43" spans="1:19" ht="11.25">
      <c r="A43" s="4" t="s">
        <v>38</v>
      </c>
      <c r="C43" s="3" t="s">
        <v>168</v>
      </c>
      <c r="E43" s="6">
        <v>0</v>
      </c>
      <c r="G43" s="17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13660.34</v>
      </c>
      <c r="G44" s="17">
        <v>0.5145</v>
      </c>
      <c r="I44" s="6">
        <f t="shared" si="0"/>
        <v>7028.24493</v>
      </c>
      <c r="K44" s="5">
        <f t="shared" si="1"/>
        <v>6632.09507</v>
      </c>
      <c r="M44" s="14">
        <v>0.3687</v>
      </c>
      <c r="O44" s="5">
        <f t="shared" si="4"/>
        <v>2445.2534523090003</v>
      </c>
      <c r="Q44" s="16">
        <f t="shared" si="2"/>
        <v>4186.841617691</v>
      </c>
      <c r="S44" s="16">
        <f t="shared" si="3"/>
        <v>13660.34</v>
      </c>
    </row>
    <row r="45" spans="1:19" ht="11.25">
      <c r="A45" s="4" t="s">
        <v>40</v>
      </c>
      <c r="C45" s="3" t="s">
        <v>170</v>
      </c>
      <c r="E45" s="6">
        <v>7861.5</v>
      </c>
      <c r="G45" s="17">
        <v>0.5145</v>
      </c>
      <c r="I45" s="6">
        <f t="shared" si="0"/>
        <v>4044.7417499999997</v>
      </c>
      <c r="K45" s="5">
        <f t="shared" si="1"/>
        <v>3816.7582500000003</v>
      </c>
      <c r="M45" s="14">
        <v>0.4871</v>
      </c>
      <c r="O45" s="5">
        <f t="shared" si="4"/>
        <v>1859.1429435750001</v>
      </c>
      <c r="Q45" s="16">
        <f t="shared" si="2"/>
        <v>1957.6153064250002</v>
      </c>
      <c r="S45" s="16">
        <f t="shared" si="3"/>
        <v>7861.5</v>
      </c>
    </row>
    <row r="46" spans="1:19" ht="11.25">
      <c r="A46" s="4" t="s">
        <v>41</v>
      </c>
      <c r="C46" s="3" t="s">
        <v>171</v>
      </c>
      <c r="E46" s="6">
        <v>2938.18</v>
      </c>
      <c r="G46" s="17">
        <v>0.5145</v>
      </c>
      <c r="I46" s="6">
        <f t="shared" si="0"/>
        <v>1511.6936099999998</v>
      </c>
      <c r="K46" s="5">
        <f t="shared" si="1"/>
        <v>1426.48639</v>
      </c>
      <c r="M46" s="14">
        <v>0.2109</v>
      </c>
      <c r="O46" s="5">
        <f t="shared" si="4"/>
        <v>300.845979651</v>
      </c>
      <c r="Q46" s="16">
        <f t="shared" si="2"/>
        <v>1125.640410349</v>
      </c>
      <c r="S46" s="16">
        <f t="shared" si="3"/>
        <v>2938.18</v>
      </c>
    </row>
    <row r="47" spans="1:19" ht="11.25">
      <c r="A47" s="4" t="s">
        <v>42</v>
      </c>
      <c r="C47" s="3" t="s">
        <v>172</v>
      </c>
      <c r="E47" s="6">
        <v>34863.01</v>
      </c>
      <c r="G47" s="17">
        <v>0.5145</v>
      </c>
      <c r="I47" s="6">
        <f t="shared" si="0"/>
        <v>17937.018645</v>
      </c>
      <c r="K47" s="5">
        <f t="shared" si="1"/>
        <v>16925.991355000002</v>
      </c>
      <c r="M47" s="14">
        <v>0.3471</v>
      </c>
      <c r="O47" s="5">
        <f t="shared" si="4"/>
        <v>5875.011599320501</v>
      </c>
      <c r="Q47" s="16">
        <f t="shared" si="2"/>
        <v>11050.979755679502</v>
      </c>
      <c r="S47" s="16">
        <f t="shared" si="3"/>
        <v>34863.01</v>
      </c>
    </row>
    <row r="48" spans="1:19" ht="11.25">
      <c r="A48" s="4" t="s">
        <v>43</v>
      </c>
      <c r="C48" s="3" t="s">
        <v>173</v>
      </c>
      <c r="E48" s="6">
        <v>17296.28</v>
      </c>
      <c r="G48" s="17">
        <v>0.5145</v>
      </c>
      <c r="I48" s="6">
        <f t="shared" si="0"/>
        <v>8898.936059999998</v>
      </c>
      <c r="K48" s="5">
        <f t="shared" si="1"/>
        <v>8397.34394</v>
      </c>
      <c r="M48" s="14">
        <v>0.2266</v>
      </c>
      <c r="O48" s="5">
        <f t="shared" si="4"/>
        <v>1902.8381368040002</v>
      </c>
      <c r="Q48" s="16">
        <f t="shared" si="2"/>
        <v>6494.505803196001</v>
      </c>
      <c r="S48" s="16">
        <f t="shared" si="3"/>
        <v>17296.28</v>
      </c>
    </row>
    <row r="49" spans="1:19" ht="11.25">
      <c r="A49" s="4" t="s">
        <v>44</v>
      </c>
      <c r="C49" s="3" t="s">
        <v>174</v>
      </c>
      <c r="E49" s="6">
        <v>0</v>
      </c>
      <c r="G49" s="17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35858.64</v>
      </c>
      <c r="G50" s="17">
        <v>0.5145</v>
      </c>
      <c r="I50" s="6">
        <f t="shared" si="0"/>
        <v>18449.270279999997</v>
      </c>
      <c r="K50" s="5">
        <f t="shared" si="1"/>
        <v>17409.369720000002</v>
      </c>
      <c r="M50" s="14">
        <v>0.4444</v>
      </c>
      <c r="O50" s="5">
        <f t="shared" si="4"/>
        <v>7736.723903568001</v>
      </c>
      <c r="Q50" s="16">
        <f t="shared" si="2"/>
        <v>9672.645816432001</v>
      </c>
      <c r="S50" s="16">
        <f t="shared" si="3"/>
        <v>35858.64</v>
      </c>
    </row>
    <row r="51" spans="1:19" ht="11.25">
      <c r="A51" s="4" t="s">
        <v>46</v>
      </c>
      <c r="C51" s="3" t="s">
        <v>176</v>
      </c>
      <c r="E51" s="6">
        <v>80244.67</v>
      </c>
      <c r="G51" s="17">
        <v>0.5145</v>
      </c>
      <c r="I51" s="6">
        <f t="shared" si="0"/>
        <v>41285.88271499999</v>
      </c>
      <c r="K51" s="5">
        <f t="shared" si="1"/>
        <v>38958.787285000006</v>
      </c>
      <c r="M51" s="14">
        <v>0.3755</v>
      </c>
      <c r="O51" s="5">
        <f t="shared" si="4"/>
        <v>14629.024625517502</v>
      </c>
      <c r="Q51" s="16">
        <f t="shared" si="2"/>
        <v>24329.762659482505</v>
      </c>
      <c r="S51" s="16">
        <f t="shared" si="3"/>
        <v>80244.67</v>
      </c>
    </row>
    <row r="52" spans="1:19" ht="11.25">
      <c r="A52" s="4" t="s">
        <v>47</v>
      </c>
      <c r="C52" s="3" t="s">
        <v>177</v>
      </c>
      <c r="E52" s="6">
        <v>51010.92</v>
      </c>
      <c r="G52" s="17">
        <v>0.5145</v>
      </c>
      <c r="I52" s="6">
        <f t="shared" si="0"/>
        <v>26245.118339999997</v>
      </c>
      <c r="K52" s="5">
        <f t="shared" si="1"/>
        <v>24765.80166</v>
      </c>
      <c r="M52" s="14">
        <v>0.2786</v>
      </c>
      <c r="O52" s="5">
        <f t="shared" si="4"/>
        <v>6899.752342476</v>
      </c>
      <c r="Q52" s="16">
        <f t="shared" si="2"/>
        <v>17866.049317524</v>
      </c>
      <c r="S52" s="16">
        <f t="shared" si="3"/>
        <v>51010.92</v>
      </c>
    </row>
    <row r="53" spans="1:19" ht="11.25">
      <c r="A53" s="4" t="s">
        <v>48</v>
      </c>
      <c r="C53" s="3" t="s">
        <v>178</v>
      </c>
      <c r="E53" s="6">
        <v>0</v>
      </c>
      <c r="G53" s="17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8937.7</v>
      </c>
      <c r="G54" s="17">
        <v>0.5145</v>
      </c>
      <c r="I54" s="6">
        <f t="shared" si="0"/>
        <v>4598.44665</v>
      </c>
      <c r="K54" s="5">
        <f t="shared" si="1"/>
        <v>4339.253350000001</v>
      </c>
      <c r="M54" s="14">
        <v>0.3613</v>
      </c>
      <c r="O54" s="5">
        <f t="shared" si="4"/>
        <v>1567.7722353550002</v>
      </c>
      <c r="Q54" s="16">
        <f t="shared" si="2"/>
        <v>2771.4811146450006</v>
      </c>
      <c r="S54" s="16">
        <f t="shared" si="3"/>
        <v>8937.7</v>
      </c>
    </row>
    <row r="55" spans="1:19" ht="11.25">
      <c r="A55" s="4" t="s">
        <v>50</v>
      </c>
      <c r="C55" s="3" t="s">
        <v>180</v>
      </c>
      <c r="E55" s="6">
        <v>0</v>
      </c>
      <c r="G55" s="17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7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6493.96</v>
      </c>
      <c r="G57" s="17">
        <v>0.5145</v>
      </c>
      <c r="I57" s="6">
        <f t="shared" si="0"/>
        <v>3341.1424199999997</v>
      </c>
      <c r="K57" s="5">
        <f t="shared" si="1"/>
        <v>3152.8175800000004</v>
      </c>
      <c r="M57" s="14">
        <v>0.3627</v>
      </c>
      <c r="O57" s="5">
        <f t="shared" si="4"/>
        <v>1143.5269362660001</v>
      </c>
      <c r="Q57" s="16">
        <f t="shared" si="2"/>
        <v>2009.2906437340002</v>
      </c>
      <c r="S57" s="16">
        <f t="shared" si="3"/>
        <v>6493.960000000001</v>
      </c>
    </row>
    <row r="58" spans="1:19" ht="11.25">
      <c r="A58" s="4" t="s">
        <v>53</v>
      </c>
      <c r="C58" s="3" t="s">
        <v>183</v>
      </c>
      <c r="E58" s="6">
        <v>0</v>
      </c>
      <c r="G58" s="17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7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22533.73</v>
      </c>
      <c r="G60" s="17">
        <v>0.5145</v>
      </c>
      <c r="I60" s="6">
        <f t="shared" si="0"/>
        <v>11593.604084999999</v>
      </c>
      <c r="K60" s="5">
        <f t="shared" si="1"/>
        <v>10940.125915</v>
      </c>
      <c r="M60" s="14">
        <v>0.2245</v>
      </c>
      <c r="O60" s="5">
        <f t="shared" si="4"/>
        <v>2456.0582679175</v>
      </c>
      <c r="Q60" s="16">
        <f t="shared" si="2"/>
        <v>8484.0676470825</v>
      </c>
      <c r="S60" s="16">
        <f t="shared" si="3"/>
        <v>22533.73</v>
      </c>
    </row>
    <row r="61" spans="1:19" ht="11.25">
      <c r="A61" s="4" t="s">
        <v>56</v>
      </c>
      <c r="C61" s="3" t="s">
        <v>186</v>
      </c>
      <c r="E61" s="6">
        <v>59367.34</v>
      </c>
      <c r="G61" s="17">
        <v>0.5145</v>
      </c>
      <c r="I61" s="6">
        <f t="shared" si="0"/>
        <v>30544.496429999996</v>
      </c>
      <c r="K61" s="5">
        <f t="shared" si="1"/>
        <v>28822.84357</v>
      </c>
      <c r="M61" s="17">
        <v>0.4764</v>
      </c>
      <c r="O61" s="5">
        <f t="shared" si="4"/>
        <v>13731.202676748</v>
      </c>
      <c r="Q61" s="16">
        <f t="shared" si="2"/>
        <v>15091.640893252</v>
      </c>
      <c r="S61" s="16">
        <f t="shared" si="3"/>
        <v>59367.34</v>
      </c>
    </row>
    <row r="62" spans="1:19" ht="11.25">
      <c r="A62" s="4" t="s">
        <v>57</v>
      </c>
      <c r="C62" s="3" t="s">
        <v>187</v>
      </c>
      <c r="E62" s="6">
        <v>50657.18</v>
      </c>
      <c r="G62" s="17">
        <v>0.5145</v>
      </c>
      <c r="I62" s="6">
        <f t="shared" si="0"/>
        <v>26063.11911</v>
      </c>
      <c r="K62" s="5">
        <f t="shared" si="1"/>
        <v>24594.06089</v>
      </c>
      <c r="M62" s="14">
        <v>0.4401</v>
      </c>
      <c r="O62" s="5">
        <f t="shared" si="4"/>
        <v>10823.846197689</v>
      </c>
      <c r="Q62" s="16">
        <f t="shared" si="2"/>
        <v>13770.214692311001</v>
      </c>
      <c r="S62" s="16">
        <f t="shared" si="3"/>
        <v>50657.17999999999</v>
      </c>
    </row>
    <row r="63" spans="1:19" ht="11.25">
      <c r="A63" s="4" t="s">
        <v>58</v>
      </c>
      <c r="C63" s="3" t="s">
        <v>188</v>
      </c>
      <c r="E63" s="6">
        <v>8850</v>
      </c>
      <c r="G63" s="17">
        <v>0.5145</v>
      </c>
      <c r="I63" s="6">
        <f t="shared" si="0"/>
        <v>4553.325</v>
      </c>
      <c r="K63" s="5">
        <f t="shared" si="1"/>
        <v>4296.675</v>
      </c>
      <c r="M63" s="14">
        <v>0.1698</v>
      </c>
      <c r="O63" s="5">
        <f t="shared" si="4"/>
        <v>729.575415</v>
      </c>
      <c r="Q63" s="16">
        <f t="shared" si="2"/>
        <v>3567.099585</v>
      </c>
      <c r="S63" s="16">
        <f t="shared" si="3"/>
        <v>8850</v>
      </c>
    </row>
    <row r="64" spans="1:19" ht="11.25">
      <c r="A64" s="4" t="s">
        <v>59</v>
      </c>
      <c r="C64" s="3" t="s">
        <v>189</v>
      </c>
      <c r="E64" s="6">
        <v>0</v>
      </c>
      <c r="G64" s="17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7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25396.08</v>
      </c>
      <c r="G66" s="17">
        <v>0.5145</v>
      </c>
      <c r="I66" s="6">
        <f t="shared" si="0"/>
        <v>13066.283159999999</v>
      </c>
      <c r="K66" s="5">
        <f t="shared" si="1"/>
        <v>12329.796840000003</v>
      </c>
      <c r="M66" s="14">
        <v>0.2286</v>
      </c>
      <c r="O66" s="5">
        <f t="shared" si="4"/>
        <v>2818.5915576240004</v>
      </c>
      <c r="Q66" s="16">
        <f t="shared" si="2"/>
        <v>9511.205282376002</v>
      </c>
      <c r="S66" s="16">
        <f t="shared" si="3"/>
        <v>25396.08</v>
      </c>
    </row>
    <row r="67" spans="1:19" ht="11.25">
      <c r="A67" s="4" t="s">
        <v>62</v>
      </c>
      <c r="C67" s="3" t="s">
        <v>192</v>
      </c>
      <c r="E67" s="6">
        <v>3439.42</v>
      </c>
      <c r="G67" s="17">
        <v>0.5145</v>
      </c>
      <c r="I67" s="6">
        <f t="shared" si="0"/>
        <v>1769.5815899999998</v>
      </c>
      <c r="K67" s="5">
        <f t="shared" si="1"/>
        <v>1669.8384100000003</v>
      </c>
      <c r="M67" s="14">
        <v>0.4333</v>
      </c>
      <c r="O67" s="5">
        <f t="shared" si="4"/>
        <v>723.5409830530001</v>
      </c>
      <c r="Q67" s="16">
        <f t="shared" si="2"/>
        <v>946.2974269470002</v>
      </c>
      <c r="S67" s="16">
        <f t="shared" si="3"/>
        <v>3439.42</v>
      </c>
    </row>
    <row r="68" spans="1:19" ht="11.25">
      <c r="A68" s="4" t="s">
        <v>63</v>
      </c>
      <c r="C68" s="3" t="s">
        <v>193</v>
      </c>
      <c r="E68" s="6">
        <v>5394.89</v>
      </c>
      <c r="G68" s="17">
        <v>0.5145</v>
      </c>
      <c r="I68" s="6">
        <f t="shared" si="0"/>
        <v>2775.670905</v>
      </c>
      <c r="K68" s="5">
        <f t="shared" si="1"/>
        <v>2619.2190950000004</v>
      </c>
      <c r="M68" s="14">
        <v>0.2834</v>
      </c>
      <c r="O68" s="5">
        <f t="shared" si="4"/>
        <v>742.2866915230001</v>
      </c>
      <c r="Q68" s="16">
        <f t="shared" si="2"/>
        <v>1876.9324034770002</v>
      </c>
      <c r="S68" s="16">
        <f t="shared" si="3"/>
        <v>5394.89</v>
      </c>
    </row>
    <row r="69" spans="1:19" ht="11.25">
      <c r="A69" s="4" t="s">
        <v>64</v>
      </c>
      <c r="C69" s="3" t="s">
        <v>194</v>
      </c>
      <c r="E69" s="6">
        <v>7084.32</v>
      </c>
      <c r="G69" s="17">
        <v>0.5145</v>
      </c>
      <c r="I69" s="6">
        <f t="shared" si="0"/>
        <v>3644.8826399999994</v>
      </c>
      <c r="K69" s="5">
        <f t="shared" si="1"/>
        <v>3439.4373600000004</v>
      </c>
      <c r="M69" s="14">
        <v>0.3132</v>
      </c>
      <c r="O69" s="5">
        <f t="shared" si="4"/>
        <v>1077.231781152</v>
      </c>
      <c r="Q69" s="16">
        <f t="shared" si="2"/>
        <v>2362.205578848</v>
      </c>
      <c r="S69" s="16">
        <f t="shared" si="3"/>
        <v>7084.32</v>
      </c>
    </row>
    <row r="70" spans="1:19" ht="11.25">
      <c r="A70" s="4" t="s">
        <v>65</v>
      </c>
      <c r="C70" s="3" t="s">
        <v>195</v>
      </c>
      <c r="E70" s="6">
        <v>0</v>
      </c>
      <c r="G70" s="17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29381.08</v>
      </c>
      <c r="G71" s="17">
        <v>0.5145</v>
      </c>
      <c r="I71" s="6">
        <f t="shared" si="0"/>
        <v>15116.56566</v>
      </c>
      <c r="K71" s="5">
        <f t="shared" si="1"/>
        <v>14264.514340000002</v>
      </c>
      <c r="M71" s="14">
        <v>0.1971</v>
      </c>
      <c r="O71" s="5">
        <f t="shared" si="4"/>
        <v>2811.5357764140003</v>
      </c>
      <c r="Q71" s="16">
        <f t="shared" si="2"/>
        <v>11452.978563586</v>
      </c>
      <c r="S71" s="16">
        <f t="shared" si="3"/>
        <v>29381.08</v>
      </c>
    </row>
    <row r="72" spans="1:19" ht="11.25">
      <c r="A72" s="4" t="s">
        <v>67</v>
      </c>
      <c r="C72" s="3" t="s">
        <v>197</v>
      </c>
      <c r="E72" s="6">
        <v>3837.34</v>
      </c>
      <c r="G72" s="17">
        <v>0.5145</v>
      </c>
      <c r="I72" s="6">
        <f t="shared" si="0"/>
        <v>1974.31143</v>
      </c>
      <c r="K72" s="5">
        <f t="shared" si="1"/>
        <v>1863.0285700000002</v>
      </c>
      <c r="M72" s="14">
        <v>0.3304</v>
      </c>
      <c r="O72" s="5">
        <f t="shared" si="4"/>
        <v>615.5446395280001</v>
      </c>
      <c r="Q72" s="16">
        <f t="shared" si="2"/>
        <v>1247.483930472</v>
      </c>
      <c r="S72" s="16">
        <f t="shared" si="3"/>
        <v>3837.34</v>
      </c>
    </row>
    <row r="73" spans="1:19" ht="11.25">
      <c r="A73" s="4" t="s">
        <v>68</v>
      </c>
      <c r="C73" s="3" t="s">
        <v>198</v>
      </c>
      <c r="E73" s="6">
        <v>0</v>
      </c>
      <c r="G73" s="17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8855.4</v>
      </c>
      <c r="G74" s="17">
        <v>0.5145</v>
      </c>
      <c r="I74" s="6">
        <f aca="true" t="shared" si="5" ref="I74:I135">E74*G74</f>
        <v>4556.1033</v>
      </c>
      <c r="K74" s="5">
        <f aca="true" t="shared" si="6" ref="K74:K135">E74-I74</f>
        <v>4299.2967</v>
      </c>
      <c r="M74" s="14">
        <v>0.4083</v>
      </c>
      <c r="O74" s="5">
        <f t="shared" si="4"/>
        <v>1755.4028426099999</v>
      </c>
      <c r="Q74" s="16">
        <f aca="true" t="shared" si="7" ref="Q74:Q135">K74-O74</f>
        <v>2543.89385739</v>
      </c>
      <c r="S74" s="16">
        <f aca="true" t="shared" si="8" ref="S74:S135">I74+O74+Q74</f>
        <v>8855.4</v>
      </c>
    </row>
    <row r="75" spans="1:19" ht="11.25">
      <c r="A75" s="4" t="s">
        <v>70</v>
      </c>
      <c r="C75" s="3" t="s">
        <v>200</v>
      </c>
      <c r="E75" s="6">
        <v>3368.9</v>
      </c>
      <c r="G75" s="17">
        <v>0.5145</v>
      </c>
      <c r="I75" s="6">
        <f t="shared" si="5"/>
        <v>1733.2990499999999</v>
      </c>
      <c r="K75" s="5">
        <f t="shared" si="6"/>
        <v>1635.6009500000002</v>
      </c>
      <c r="M75" s="14">
        <v>0.2865</v>
      </c>
      <c r="O75" s="5">
        <f aca="true" t="shared" si="9" ref="O75:O135">K75*M75</f>
        <v>468.599672175</v>
      </c>
      <c r="Q75" s="16">
        <f t="shared" si="7"/>
        <v>1167.0012778250002</v>
      </c>
      <c r="S75" s="16">
        <f t="shared" si="8"/>
        <v>3368.9</v>
      </c>
    </row>
    <row r="76" spans="1:19" ht="11.25">
      <c r="A76" s="4" t="s">
        <v>71</v>
      </c>
      <c r="C76" s="3" t="s">
        <v>201</v>
      </c>
      <c r="E76" s="6">
        <v>0</v>
      </c>
      <c r="G76" s="17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17647</v>
      </c>
      <c r="G77" s="17">
        <v>0.5145</v>
      </c>
      <c r="I77" s="6">
        <f t="shared" si="5"/>
        <v>9079.3815</v>
      </c>
      <c r="K77" s="5">
        <f t="shared" si="6"/>
        <v>8567.6185</v>
      </c>
      <c r="M77" s="14">
        <v>0.2355</v>
      </c>
      <c r="O77" s="5">
        <f t="shared" si="9"/>
        <v>2017.67415675</v>
      </c>
      <c r="Q77" s="16">
        <f t="shared" si="7"/>
        <v>6549.94434325</v>
      </c>
      <c r="S77" s="16">
        <f t="shared" si="8"/>
        <v>17647</v>
      </c>
    </row>
    <row r="78" spans="1:19" ht="11.25">
      <c r="A78" s="4" t="s">
        <v>73</v>
      </c>
      <c r="C78" s="3" t="s">
        <v>203</v>
      </c>
      <c r="E78" s="6">
        <v>12370.58</v>
      </c>
      <c r="G78" s="17">
        <v>0.5145</v>
      </c>
      <c r="I78" s="6">
        <f t="shared" si="5"/>
        <v>6364.663409999999</v>
      </c>
      <c r="K78" s="5">
        <f t="shared" si="6"/>
        <v>6005.916590000001</v>
      </c>
      <c r="M78" s="14">
        <v>0.4342</v>
      </c>
      <c r="O78" s="5">
        <f t="shared" si="9"/>
        <v>2607.768983378</v>
      </c>
      <c r="Q78" s="16">
        <f t="shared" si="7"/>
        <v>3398.1476066220007</v>
      </c>
      <c r="S78" s="16">
        <f t="shared" si="8"/>
        <v>12370.58</v>
      </c>
    </row>
    <row r="79" spans="1:19" ht="11.25">
      <c r="A79" s="4" t="s">
        <v>74</v>
      </c>
      <c r="C79" s="3" t="s">
        <v>204</v>
      </c>
      <c r="E79" s="6">
        <v>10368.12</v>
      </c>
      <c r="G79" s="17">
        <v>0.5145</v>
      </c>
      <c r="I79" s="6">
        <f t="shared" si="5"/>
        <v>5334.39774</v>
      </c>
      <c r="K79" s="5">
        <f t="shared" si="6"/>
        <v>5033.7222600000005</v>
      </c>
      <c r="M79" s="14">
        <v>0.2232</v>
      </c>
      <c r="O79" s="5">
        <f t="shared" si="9"/>
        <v>1123.526808432</v>
      </c>
      <c r="Q79" s="16">
        <f t="shared" si="7"/>
        <v>3910.1954515680004</v>
      </c>
      <c r="S79" s="16">
        <f t="shared" si="8"/>
        <v>10368.12</v>
      </c>
    </row>
    <row r="80" spans="1:19" ht="11.25">
      <c r="A80" s="4" t="s">
        <v>75</v>
      </c>
      <c r="C80" s="3" t="s">
        <v>205</v>
      </c>
      <c r="E80" s="6">
        <v>0</v>
      </c>
      <c r="G80" s="17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70072.87</v>
      </c>
      <c r="G81" s="17">
        <v>0.5145</v>
      </c>
      <c r="I81" s="6">
        <f t="shared" si="5"/>
        <v>36052.49161499999</v>
      </c>
      <c r="K81" s="5">
        <f t="shared" si="6"/>
        <v>34020.378385</v>
      </c>
      <c r="M81" s="14">
        <v>0.3414</v>
      </c>
      <c r="O81" s="5">
        <f t="shared" si="9"/>
        <v>11614.557180639</v>
      </c>
      <c r="Q81" s="16">
        <f t="shared" si="7"/>
        <v>22405.821204361004</v>
      </c>
      <c r="S81" s="16">
        <f t="shared" si="8"/>
        <v>70072.87</v>
      </c>
    </row>
    <row r="82" spans="1:19" ht="11.25">
      <c r="A82" s="4" t="s">
        <v>77</v>
      </c>
      <c r="C82" s="3" t="s">
        <v>207</v>
      </c>
      <c r="E82" s="6">
        <v>24612.54</v>
      </c>
      <c r="G82" s="17">
        <v>0.5145</v>
      </c>
      <c r="I82" s="6">
        <f t="shared" si="5"/>
        <v>12663.151829999999</v>
      </c>
      <c r="K82" s="5">
        <f t="shared" si="6"/>
        <v>11949.388170000002</v>
      </c>
      <c r="M82" s="14">
        <v>0.2923</v>
      </c>
      <c r="O82" s="5">
        <f t="shared" si="9"/>
        <v>3492.8061620910007</v>
      </c>
      <c r="Q82" s="16">
        <f t="shared" si="7"/>
        <v>8456.582007909</v>
      </c>
      <c r="S82" s="16">
        <f t="shared" si="8"/>
        <v>24612.54</v>
      </c>
    </row>
    <row r="83" spans="1:19" ht="11.25">
      <c r="A83" s="4" t="s">
        <v>78</v>
      </c>
      <c r="C83" s="3" t="s">
        <v>208</v>
      </c>
      <c r="E83" s="6">
        <v>973.09</v>
      </c>
      <c r="G83" s="17">
        <v>0.5145</v>
      </c>
      <c r="I83" s="6">
        <f t="shared" si="5"/>
        <v>500.65480499999995</v>
      </c>
      <c r="K83" s="5">
        <f t="shared" si="6"/>
        <v>472.4351950000001</v>
      </c>
      <c r="M83" s="14">
        <v>0.4199</v>
      </c>
      <c r="O83" s="5">
        <f t="shared" si="9"/>
        <v>198.37553838050002</v>
      </c>
      <c r="Q83" s="16">
        <f t="shared" si="7"/>
        <v>274.05965661950006</v>
      </c>
      <c r="S83" s="16">
        <f t="shared" si="8"/>
        <v>973.09</v>
      </c>
    </row>
    <row r="84" spans="1:19" ht="11.25">
      <c r="A84" s="4" t="s">
        <v>79</v>
      </c>
      <c r="C84" s="3" t="s">
        <v>209</v>
      </c>
      <c r="E84" s="6">
        <v>9080</v>
      </c>
      <c r="G84" s="17">
        <v>0.5145</v>
      </c>
      <c r="I84" s="6">
        <f t="shared" si="5"/>
        <v>4671.66</v>
      </c>
      <c r="K84" s="5">
        <f t="shared" si="6"/>
        <v>4408.34</v>
      </c>
      <c r="M84" s="14">
        <v>0.3227</v>
      </c>
      <c r="O84" s="5">
        <f t="shared" si="9"/>
        <v>1422.571318</v>
      </c>
      <c r="Q84" s="16">
        <f t="shared" si="7"/>
        <v>2985.768682</v>
      </c>
      <c r="S84" s="16">
        <f t="shared" si="8"/>
        <v>9080</v>
      </c>
    </row>
    <row r="85" spans="1:19" ht="11.25">
      <c r="A85" s="4" t="s">
        <v>80</v>
      </c>
      <c r="C85" s="3" t="s">
        <v>210</v>
      </c>
      <c r="E85" s="6">
        <v>-39345.26</v>
      </c>
      <c r="G85" s="17">
        <v>0.5145</v>
      </c>
      <c r="I85" s="6">
        <f t="shared" si="5"/>
        <v>-20243.13627</v>
      </c>
      <c r="K85" s="5">
        <f t="shared" si="6"/>
        <v>-19102.123730000003</v>
      </c>
      <c r="M85" s="14">
        <v>0.4397</v>
      </c>
      <c r="O85" s="5">
        <f t="shared" si="9"/>
        <v>-8399.203804081</v>
      </c>
      <c r="Q85" s="16">
        <f t="shared" si="7"/>
        <v>-10702.919925919003</v>
      </c>
      <c r="S85" s="16">
        <f t="shared" si="8"/>
        <v>-39345.26</v>
      </c>
    </row>
    <row r="86" spans="1:19" ht="11.25">
      <c r="A86" s="4" t="s">
        <v>81</v>
      </c>
      <c r="C86" s="3" t="s">
        <v>211</v>
      </c>
      <c r="E86" s="6">
        <v>18332.45</v>
      </c>
      <c r="G86" s="17">
        <v>0.5145</v>
      </c>
      <c r="I86" s="6">
        <f t="shared" si="5"/>
        <v>9432.045525</v>
      </c>
      <c r="K86" s="5">
        <f t="shared" si="6"/>
        <v>8900.404475000001</v>
      </c>
      <c r="M86" s="14">
        <v>0.2336</v>
      </c>
      <c r="O86" s="5">
        <f t="shared" si="9"/>
        <v>2079.1344853600003</v>
      </c>
      <c r="Q86" s="16">
        <f t="shared" si="7"/>
        <v>6821.269989640001</v>
      </c>
      <c r="S86" s="16">
        <f t="shared" si="8"/>
        <v>18332.45</v>
      </c>
    </row>
    <row r="87" spans="1:19" ht="11.25">
      <c r="A87" s="4" t="s">
        <v>82</v>
      </c>
      <c r="C87" s="3" t="s">
        <v>212</v>
      </c>
      <c r="E87" s="6">
        <v>18273.01</v>
      </c>
      <c r="G87" s="17">
        <v>0.5145</v>
      </c>
      <c r="I87" s="6">
        <f t="shared" si="5"/>
        <v>9401.463644999998</v>
      </c>
      <c r="K87" s="5">
        <f t="shared" si="6"/>
        <v>8871.546355</v>
      </c>
      <c r="M87" s="14">
        <v>0.3445</v>
      </c>
      <c r="O87" s="5">
        <f t="shared" si="9"/>
        <v>3056.2477192974998</v>
      </c>
      <c r="Q87" s="16">
        <f t="shared" si="7"/>
        <v>5815.2986357025</v>
      </c>
      <c r="S87" s="16">
        <f t="shared" si="8"/>
        <v>18273.01</v>
      </c>
    </row>
    <row r="88" spans="1:19" ht="11.25">
      <c r="A88" s="4" t="s">
        <v>83</v>
      </c>
      <c r="C88" s="3" t="s">
        <v>213</v>
      </c>
      <c r="E88" s="6">
        <v>3892.36</v>
      </c>
      <c r="G88" s="17">
        <v>0.5145</v>
      </c>
      <c r="I88" s="6">
        <f t="shared" si="5"/>
        <v>2002.6192199999998</v>
      </c>
      <c r="K88" s="5">
        <f t="shared" si="6"/>
        <v>1889.7407800000003</v>
      </c>
      <c r="M88" s="14">
        <v>0.1894</v>
      </c>
      <c r="O88" s="5">
        <f t="shared" si="9"/>
        <v>357.9169037320001</v>
      </c>
      <c r="Q88" s="16">
        <f t="shared" si="7"/>
        <v>1531.8238762680003</v>
      </c>
      <c r="S88" s="16">
        <f t="shared" si="8"/>
        <v>3892.36</v>
      </c>
    </row>
    <row r="89" spans="1:19" ht="11.25">
      <c r="A89" s="4" t="s">
        <v>84</v>
      </c>
      <c r="C89" s="3" t="s">
        <v>214</v>
      </c>
      <c r="E89" s="6">
        <v>2387</v>
      </c>
      <c r="G89" s="17">
        <v>0.5145</v>
      </c>
      <c r="I89" s="6">
        <f t="shared" si="5"/>
        <v>1228.1115</v>
      </c>
      <c r="K89" s="5">
        <f t="shared" si="6"/>
        <v>1158.8885</v>
      </c>
      <c r="M89" s="14">
        <v>0.3154</v>
      </c>
      <c r="O89" s="5">
        <f t="shared" si="9"/>
        <v>365.5134329</v>
      </c>
      <c r="Q89" s="16">
        <f t="shared" si="7"/>
        <v>793.3750671</v>
      </c>
      <c r="S89" s="16">
        <f t="shared" si="8"/>
        <v>2387</v>
      </c>
    </row>
    <row r="90" spans="1:19" ht="11.25">
      <c r="A90" s="4" t="s">
        <v>85</v>
      </c>
      <c r="C90" s="3" t="s">
        <v>215</v>
      </c>
      <c r="E90" s="6">
        <v>26327.7</v>
      </c>
      <c r="G90" s="17">
        <v>0.5145</v>
      </c>
      <c r="I90" s="6">
        <f t="shared" si="5"/>
        <v>13545.601649999999</v>
      </c>
      <c r="K90" s="5">
        <f t="shared" si="6"/>
        <v>12782.098350000002</v>
      </c>
      <c r="M90" s="14">
        <v>0.3517</v>
      </c>
      <c r="O90" s="5">
        <f t="shared" si="9"/>
        <v>4495.463989695001</v>
      </c>
      <c r="Q90" s="16">
        <f t="shared" si="7"/>
        <v>8286.634360305</v>
      </c>
      <c r="S90" s="16">
        <f t="shared" si="8"/>
        <v>26327.7</v>
      </c>
    </row>
    <row r="91" spans="1:19" ht="11.25">
      <c r="A91" s="4" t="s">
        <v>86</v>
      </c>
      <c r="C91" s="3" t="s">
        <v>216</v>
      </c>
      <c r="E91" s="6">
        <v>16530.08</v>
      </c>
      <c r="G91" s="17">
        <v>0.5145</v>
      </c>
      <c r="I91" s="6">
        <f t="shared" si="5"/>
        <v>8504.72616</v>
      </c>
      <c r="K91" s="5">
        <f t="shared" si="6"/>
        <v>8025.353840000002</v>
      </c>
      <c r="M91" s="14">
        <v>0.2337</v>
      </c>
      <c r="O91" s="5">
        <f t="shared" si="9"/>
        <v>1875.5251924080003</v>
      </c>
      <c r="Q91" s="16">
        <f t="shared" si="7"/>
        <v>6149.828647592001</v>
      </c>
      <c r="S91" s="16">
        <f t="shared" si="8"/>
        <v>16530.08</v>
      </c>
    </row>
    <row r="92" spans="1:19" ht="11.25">
      <c r="A92" s="4" t="s">
        <v>87</v>
      </c>
      <c r="C92" s="3" t="s">
        <v>217</v>
      </c>
      <c r="E92" s="6">
        <v>3198.34</v>
      </c>
      <c r="G92" s="17">
        <v>0.5145</v>
      </c>
      <c r="I92" s="6">
        <f t="shared" si="5"/>
        <v>1645.54593</v>
      </c>
      <c r="K92" s="5">
        <f t="shared" si="6"/>
        <v>1552.7940700000001</v>
      </c>
      <c r="M92" s="14">
        <v>0.323</v>
      </c>
      <c r="O92" s="5">
        <f t="shared" si="9"/>
        <v>501.5524846100001</v>
      </c>
      <c r="Q92" s="16">
        <f t="shared" si="7"/>
        <v>1051.2415853900002</v>
      </c>
      <c r="S92" s="16">
        <f t="shared" si="8"/>
        <v>3198.34</v>
      </c>
    </row>
    <row r="93" spans="1:19" ht="11.25">
      <c r="A93" s="4" t="s">
        <v>88</v>
      </c>
      <c r="C93" s="3" t="s">
        <v>218</v>
      </c>
      <c r="E93" s="6">
        <v>29176.53</v>
      </c>
      <c r="G93" s="17">
        <v>0.5145</v>
      </c>
      <c r="I93" s="6">
        <f t="shared" si="5"/>
        <v>15011.324684999998</v>
      </c>
      <c r="K93" s="5">
        <f t="shared" si="6"/>
        <v>14165.205315000001</v>
      </c>
      <c r="M93" s="14">
        <v>0.4588</v>
      </c>
      <c r="O93" s="5">
        <f t="shared" si="9"/>
        <v>6498.996198522001</v>
      </c>
      <c r="Q93" s="16">
        <f t="shared" si="7"/>
        <v>7666.209116478</v>
      </c>
      <c r="S93" s="16">
        <f t="shared" si="8"/>
        <v>29176.53</v>
      </c>
    </row>
    <row r="94" spans="1:19" ht="11.25">
      <c r="A94" s="4" t="s">
        <v>89</v>
      </c>
      <c r="C94" s="3" t="s">
        <v>219</v>
      </c>
      <c r="E94" s="6">
        <v>113370.99</v>
      </c>
      <c r="G94" s="17">
        <v>0.5145</v>
      </c>
      <c r="I94" s="6">
        <f t="shared" si="5"/>
        <v>58329.374355</v>
      </c>
      <c r="K94" s="5">
        <f t="shared" si="6"/>
        <v>55041.615645000005</v>
      </c>
      <c r="M94" s="14">
        <v>0.4439</v>
      </c>
      <c r="O94" s="5">
        <f t="shared" si="9"/>
        <v>24432.973184815502</v>
      </c>
      <c r="Q94" s="16">
        <f t="shared" si="7"/>
        <v>30608.642460184503</v>
      </c>
      <c r="S94" s="16">
        <f t="shared" si="8"/>
        <v>113370.99</v>
      </c>
    </row>
    <row r="95" spans="1:19" ht="11.25">
      <c r="A95" s="4" t="s">
        <v>90</v>
      </c>
      <c r="C95" s="3" t="s">
        <v>220</v>
      </c>
      <c r="E95" s="6">
        <v>1364</v>
      </c>
      <c r="G95" s="17">
        <v>0.5145</v>
      </c>
      <c r="I95" s="6">
        <f t="shared" si="5"/>
        <v>701.7779999999999</v>
      </c>
      <c r="K95" s="5">
        <f t="shared" si="6"/>
        <v>662.2220000000001</v>
      </c>
      <c r="M95" s="14">
        <v>0.3979</v>
      </c>
      <c r="O95" s="5">
        <f t="shared" si="9"/>
        <v>263.4981338</v>
      </c>
      <c r="Q95" s="16">
        <f t="shared" si="7"/>
        <v>398.7238662000001</v>
      </c>
      <c r="S95" s="16">
        <f t="shared" si="8"/>
        <v>1364</v>
      </c>
    </row>
    <row r="96" spans="1:19" ht="11.25">
      <c r="A96" s="4" t="s">
        <v>91</v>
      </c>
      <c r="C96" s="3" t="s">
        <v>221</v>
      </c>
      <c r="E96" s="6">
        <v>0</v>
      </c>
      <c r="G96" s="17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55732.89</v>
      </c>
      <c r="G97" s="17">
        <v>0.5145</v>
      </c>
      <c r="I97" s="6">
        <f t="shared" si="5"/>
        <v>28674.571904999997</v>
      </c>
      <c r="K97" s="5">
        <f t="shared" si="6"/>
        <v>27058.318095000002</v>
      </c>
      <c r="M97" s="14">
        <v>0.2455</v>
      </c>
      <c r="O97" s="5">
        <f t="shared" si="9"/>
        <v>6642.817092322501</v>
      </c>
      <c r="Q97" s="16">
        <f t="shared" si="7"/>
        <v>20415.5010026775</v>
      </c>
      <c r="S97" s="16">
        <f t="shared" si="8"/>
        <v>55732.89</v>
      </c>
    </row>
    <row r="98" spans="1:19" ht="11.25">
      <c r="A98" s="4" t="s">
        <v>93</v>
      </c>
      <c r="C98" s="3" t="s">
        <v>223</v>
      </c>
      <c r="E98" s="6">
        <v>2969</v>
      </c>
      <c r="G98" s="17">
        <v>0.5145</v>
      </c>
      <c r="I98" s="6">
        <f t="shared" si="5"/>
        <v>1527.5504999999998</v>
      </c>
      <c r="K98" s="5">
        <f t="shared" si="6"/>
        <v>1441.4495000000002</v>
      </c>
      <c r="M98" s="14">
        <v>0.3853</v>
      </c>
      <c r="O98" s="5">
        <f t="shared" si="9"/>
        <v>555.39049235</v>
      </c>
      <c r="Q98" s="16">
        <f t="shared" si="7"/>
        <v>886.0590076500001</v>
      </c>
      <c r="S98" s="16">
        <f t="shared" si="8"/>
        <v>2969</v>
      </c>
    </row>
    <row r="99" spans="1:19" ht="11.25">
      <c r="A99" s="4" t="s">
        <v>94</v>
      </c>
      <c r="C99" s="3" t="s">
        <v>224</v>
      </c>
      <c r="E99" s="6">
        <v>14307.7</v>
      </c>
      <c r="G99" s="17">
        <v>0.5145</v>
      </c>
      <c r="I99" s="6">
        <f t="shared" si="5"/>
        <v>7361.31165</v>
      </c>
      <c r="K99" s="5">
        <f t="shared" si="6"/>
        <v>6946.388350000001</v>
      </c>
      <c r="M99" s="14">
        <v>0.276</v>
      </c>
      <c r="O99" s="5">
        <f t="shared" si="9"/>
        <v>1917.2031846000004</v>
      </c>
      <c r="Q99" s="16">
        <f t="shared" si="7"/>
        <v>5029.1851654</v>
      </c>
      <c r="S99" s="16">
        <f t="shared" si="8"/>
        <v>14307.7</v>
      </c>
    </row>
    <row r="100" spans="1:19" ht="11.25">
      <c r="A100" s="4" t="s">
        <v>95</v>
      </c>
      <c r="C100" s="3" t="s">
        <v>225</v>
      </c>
      <c r="E100" s="6">
        <v>11243.08</v>
      </c>
      <c r="G100" s="17">
        <v>0.5145</v>
      </c>
      <c r="I100" s="6">
        <f t="shared" si="5"/>
        <v>5784.564659999999</v>
      </c>
      <c r="K100" s="5">
        <f t="shared" si="6"/>
        <v>5458.515340000001</v>
      </c>
      <c r="M100" s="14">
        <v>0.3025</v>
      </c>
      <c r="O100" s="5">
        <f t="shared" si="9"/>
        <v>1651.2008903500002</v>
      </c>
      <c r="Q100" s="16">
        <f t="shared" si="7"/>
        <v>3807.314449650001</v>
      </c>
      <c r="S100" s="16">
        <f t="shared" si="8"/>
        <v>11243.08</v>
      </c>
    </row>
    <row r="101" spans="1:19" ht="11.25">
      <c r="A101" s="4" t="s">
        <v>96</v>
      </c>
      <c r="C101" s="3" t="s">
        <v>226</v>
      </c>
      <c r="E101" s="6">
        <v>8951.76</v>
      </c>
      <c r="G101" s="17">
        <v>0.5145</v>
      </c>
      <c r="I101" s="6">
        <f t="shared" si="5"/>
        <v>4605.68052</v>
      </c>
      <c r="K101" s="5">
        <f t="shared" si="6"/>
        <v>4346.07948</v>
      </c>
      <c r="M101" s="14">
        <v>0.2755</v>
      </c>
      <c r="O101" s="5">
        <f t="shared" si="9"/>
        <v>1197.3448967400002</v>
      </c>
      <c r="Q101" s="16">
        <f t="shared" si="7"/>
        <v>3148.7345832600004</v>
      </c>
      <c r="S101" s="16">
        <f t="shared" si="8"/>
        <v>8951.76</v>
      </c>
    </row>
    <row r="102" spans="1:19" ht="11.25">
      <c r="A102" s="4" t="s">
        <v>97</v>
      </c>
      <c r="C102" s="3" t="s">
        <v>227</v>
      </c>
      <c r="E102" s="6">
        <v>0</v>
      </c>
      <c r="G102" s="17">
        <v>0.5145</v>
      </c>
      <c r="I102" s="6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20805.66</v>
      </c>
      <c r="G103" s="17">
        <v>0.5145</v>
      </c>
      <c r="I103" s="6">
        <f t="shared" si="5"/>
        <v>10704.512069999999</v>
      </c>
      <c r="K103" s="5">
        <f t="shared" si="6"/>
        <v>10101.147930000001</v>
      </c>
      <c r="M103" s="14">
        <v>0.3888</v>
      </c>
      <c r="O103" s="5">
        <f t="shared" si="9"/>
        <v>3927.326315184</v>
      </c>
      <c r="Q103" s="16">
        <f t="shared" si="7"/>
        <v>6173.821614816001</v>
      </c>
      <c r="S103" s="16">
        <f t="shared" si="8"/>
        <v>20805.66</v>
      </c>
    </row>
    <row r="104" spans="1:19" ht="11.25">
      <c r="A104" s="4" t="s">
        <v>99</v>
      </c>
      <c r="C104" s="3" t="s">
        <v>229</v>
      </c>
      <c r="E104" s="6">
        <v>27607.3</v>
      </c>
      <c r="G104" s="17">
        <v>0.5145</v>
      </c>
      <c r="I104" s="6">
        <f t="shared" si="5"/>
        <v>14203.955849999998</v>
      </c>
      <c r="K104" s="5">
        <f t="shared" si="6"/>
        <v>13403.34415</v>
      </c>
      <c r="M104" s="14">
        <v>0.5309</v>
      </c>
      <c r="O104" s="5">
        <f t="shared" si="9"/>
        <v>7115.835409235001</v>
      </c>
      <c r="Q104" s="16">
        <f t="shared" si="7"/>
        <v>6287.508740765</v>
      </c>
      <c r="S104" s="16">
        <f t="shared" si="8"/>
        <v>27607.3</v>
      </c>
    </row>
    <row r="105" spans="1:19" ht="11.25">
      <c r="A105" s="4" t="s">
        <v>100</v>
      </c>
      <c r="C105" s="3" t="s">
        <v>230</v>
      </c>
      <c r="E105" s="6">
        <v>13040.77</v>
      </c>
      <c r="G105" s="17">
        <v>0.5145</v>
      </c>
      <c r="I105" s="6">
        <f t="shared" si="5"/>
        <v>6709.476165</v>
      </c>
      <c r="K105" s="5">
        <f t="shared" si="6"/>
        <v>6331.293835</v>
      </c>
      <c r="M105" s="14">
        <v>0.255</v>
      </c>
      <c r="O105" s="5">
        <f t="shared" si="9"/>
        <v>1614.479927925</v>
      </c>
      <c r="Q105" s="16">
        <f t="shared" si="7"/>
        <v>4716.813907075</v>
      </c>
      <c r="S105" s="16">
        <f t="shared" si="8"/>
        <v>13040.77</v>
      </c>
    </row>
    <row r="106" spans="1:19" ht="11.25">
      <c r="A106" s="4" t="s">
        <v>101</v>
      </c>
      <c r="C106" s="3" t="s">
        <v>231</v>
      </c>
      <c r="E106" s="6">
        <v>2400</v>
      </c>
      <c r="G106" s="17">
        <v>0.5145</v>
      </c>
      <c r="I106" s="6">
        <f t="shared" si="5"/>
        <v>1234.8</v>
      </c>
      <c r="K106" s="5">
        <f t="shared" si="6"/>
        <v>1165.2</v>
      </c>
      <c r="M106" s="14">
        <v>0.2547</v>
      </c>
      <c r="O106" s="5">
        <f t="shared" si="9"/>
        <v>296.77644</v>
      </c>
      <c r="Q106" s="16">
        <f t="shared" si="7"/>
        <v>868.4235600000001</v>
      </c>
      <c r="S106" s="16">
        <f t="shared" si="8"/>
        <v>2400</v>
      </c>
    </row>
    <row r="107" spans="1:19" ht="11.25">
      <c r="A107" s="4" t="s">
        <v>102</v>
      </c>
      <c r="C107" s="3" t="s">
        <v>232</v>
      </c>
      <c r="E107" s="6">
        <v>9405.49</v>
      </c>
      <c r="G107" s="17">
        <v>0.5145</v>
      </c>
      <c r="I107" s="6">
        <f t="shared" si="5"/>
        <v>4839.124604999999</v>
      </c>
      <c r="K107" s="5">
        <f t="shared" si="6"/>
        <v>4566.365395000001</v>
      </c>
      <c r="M107" s="14">
        <v>0.2329</v>
      </c>
      <c r="O107" s="5">
        <f t="shared" si="9"/>
        <v>1063.5065004955002</v>
      </c>
      <c r="Q107" s="16">
        <f t="shared" si="7"/>
        <v>3502.8588945045003</v>
      </c>
      <c r="S107" s="16">
        <f t="shared" si="8"/>
        <v>9405.49</v>
      </c>
    </row>
    <row r="108" spans="1:19" ht="11.25">
      <c r="A108" s="4" t="s">
        <v>103</v>
      </c>
      <c r="C108" s="3" t="s">
        <v>233</v>
      </c>
      <c r="E108" s="6">
        <v>143888.39</v>
      </c>
      <c r="G108" s="17">
        <v>0.5145</v>
      </c>
      <c r="I108" s="6">
        <f t="shared" si="5"/>
        <v>74030.576655</v>
      </c>
      <c r="K108" s="5">
        <f t="shared" si="6"/>
        <v>69857.81334500002</v>
      </c>
      <c r="M108" s="14">
        <v>0.3068</v>
      </c>
      <c r="O108" s="5">
        <f t="shared" si="9"/>
        <v>21432.377134246006</v>
      </c>
      <c r="Q108" s="16">
        <f t="shared" si="7"/>
        <v>48425.43621075401</v>
      </c>
      <c r="S108" s="16">
        <f t="shared" si="8"/>
        <v>143888.39</v>
      </c>
    </row>
    <row r="109" spans="1:19" ht="11.25">
      <c r="A109" s="4" t="s">
        <v>104</v>
      </c>
      <c r="C109" s="3" t="s">
        <v>234</v>
      </c>
      <c r="E109" s="6">
        <v>114772.95</v>
      </c>
      <c r="G109" s="17">
        <v>0.5145</v>
      </c>
      <c r="I109" s="6">
        <f t="shared" si="5"/>
        <v>59050.682774999994</v>
      </c>
      <c r="K109" s="5">
        <f t="shared" si="6"/>
        <v>55722.267225</v>
      </c>
      <c r="M109" s="14">
        <v>0.3715</v>
      </c>
      <c r="O109" s="5">
        <f t="shared" si="9"/>
        <v>20700.822274087503</v>
      </c>
      <c r="Q109" s="16">
        <f t="shared" si="7"/>
        <v>35021.4449509125</v>
      </c>
      <c r="S109" s="16">
        <f t="shared" si="8"/>
        <v>114772.95</v>
      </c>
    </row>
    <row r="110" spans="1:19" ht="11.25">
      <c r="A110" s="4" t="s">
        <v>105</v>
      </c>
      <c r="C110" s="3" t="s">
        <v>235</v>
      </c>
      <c r="E110" s="6">
        <v>7647.61</v>
      </c>
      <c r="G110" s="17">
        <v>0.5145</v>
      </c>
      <c r="I110" s="6">
        <f t="shared" si="5"/>
        <v>3934.6953449999996</v>
      </c>
      <c r="K110" s="5">
        <f t="shared" si="6"/>
        <v>3712.914655</v>
      </c>
      <c r="M110" s="14">
        <v>0.4027</v>
      </c>
      <c r="O110" s="5">
        <f t="shared" si="9"/>
        <v>1495.1907315685</v>
      </c>
      <c r="Q110" s="16">
        <f t="shared" si="7"/>
        <v>2217.7239234315</v>
      </c>
      <c r="S110" s="16">
        <f t="shared" si="8"/>
        <v>7647.61</v>
      </c>
    </row>
    <row r="111" spans="1:19" ht="11.25">
      <c r="A111" s="4" t="s">
        <v>106</v>
      </c>
      <c r="C111" s="3" t="s">
        <v>236</v>
      </c>
      <c r="E111" s="6">
        <v>10893.71</v>
      </c>
      <c r="G111" s="17">
        <v>0.5145</v>
      </c>
      <c r="I111" s="6">
        <f t="shared" si="5"/>
        <v>5604.813794999999</v>
      </c>
      <c r="K111" s="5">
        <f t="shared" si="6"/>
        <v>5288.896205</v>
      </c>
      <c r="M111" s="14">
        <v>0.2496</v>
      </c>
      <c r="O111" s="5">
        <f t="shared" si="9"/>
        <v>1320.108492768</v>
      </c>
      <c r="Q111" s="16">
        <f t="shared" si="7"/>
        <v>3968.787712232</v>
      </c>
      <c r="S111" s="16">
        <f t="shared" si="8"/>
        <v>10893.71</v>
      </c>
    </row>
    <row r="112" spans="1:19" ht="11.25">
      <c r="A112" s="4" t="s">
        <v>107</v>
      </c>
      <c r="C112" s="3" t="s">
        <v>237</v>
      </c>
      <c r="E112" s="6">
        <v>973.09</v>
      </c>
      <c r="G112" s="17">
        <v>0.5145</v>
      </c>
      <c r="I112" s="6">
        <f t="shared" si="5"/>
        <v>500.65480499999995</v>
      </c>
      <c r="K112" s="5">
        <f t="shared" si="6"/>
        <v>472.4351950000001</v>
      </c>
      <c r="M112" s="14">
        <v>0.2223</v>
      </c>
      <c r="O112" s="5">
        <f t="shared" si="9"/>
        <v>105.02234384850001</v>
      </c>
      <c r="Q112" s="16">
        <f t="shared" si="7"/>
        <v>367.41285115150004</v>
      </c>
      <c r="S112" s="16">
        <f t="shared" si="8"/>
        <v>973.09</v>
      </c>
    </row>
    <row r="113" spans="1:19" ht="11.25">
      <c r="A113" s="4" t="s">
        <v>108</v>
      </c>
      <c r="C113" s="3" t="s">
        <v>238</v>
      </c>
      <c r="E113" s="6">
        <v>1708</v>
      </c>
      <c r="G113" s="17">
        <v>0.5145</v>
      </c>
      <c r="I113" s="6">
        <f t="shared" si="5"/>
        <v>878.766</v>
      </c>
      <c r="K113" s="5">
        <f t="shared" si="6"/>
        <v>829.234</v>
      </c>
      <c r="M113" s="14">
        <v>0.371</v>
      </c>
      <c r="O113" s="5">
        <f t="shared" si="9"/>
        <v>307.64581400000003</v>
      </c>
      <c r="Q113" s="16">
        <f t="shared" si="7"/>
        <v>521.588186</v>
      </c>
      <c r="S113" s="16">
        <f t="shared" si="8"/>
        <v>1708</v>
      </c>
    </row>
    <row r="114" spans="1:19" ht="11.25">
      <c r="A114" s="4" t="s">
        <v>110</v>
      </c>
      <c r="C114" s="3" t="s">
        <v>239</v>
      </c>
      <c r="E114" s="6">
        <v>47068.5</v>
      </c>
      <c r="G114" s="17">
        <v>0.5145</v>
      </c>
      <c r="I114" s="6">
        <f t="shared" si="5"/>
        <v>24216.74325</v>
      </c>
      <c r="K114" s="5">
        <f t="shared" si="6"/>
        <v>22851.75675</v>
      </c>
      <c r="M114" s="14">
        <v>0.3441</v>
      </c>
      <c r="O114" s="5">
        <f t="shared" si="9"/>
        <v>7863.289497675</v>
      </c>
      <c r="Q114" s="16">
        <f t="shared" si="7"/>
        <v>14988.467252325001</v>
      </c>
      <c r="S114" s="16">
        <f t="shared" si="8"/>
        <v>47068.5</v>
      </c>
    </row>
    <row r="115" spans="1:19" ht="11.25">
      <c r="A115" s="4" t="s">
        <v>111</v>
      </c>
      <c r="C115" s="3" t="s">
        <v>240</v>
      </c>
      <c r="E115" s="6">
        <v>992</v>
      </c>
      <c r="G115" s="17">
        <v>0.5145</v>
      </c>
      <c r="I115" s="6">
        <f t="shared" si="5"/>
        <v>510.38399999999996</v>
      </c>
      <c r="K115" s="5">
        <f t="shared" si="6"/>
        <v>481.61600000000004</v>
      </c>
      <c r="M115" s="14">
        <v>0.3146</v>
      </c>
      <c r="O115" s="5">
        <f t="shared" si="9"/>
        <v>151.51639360000001</v>
      </c>
      <c r="Q115" s="16">
        <f t="shared" si="7"/>
        <v>330.0996064</v>
      </c>
      <c r="S115" s="16">
        <f t="shared" si="8"/>
        <v>992</v>
      </c>
    </row>
    <row r="116" spans="1:19" ht="11.25">
      <c r="A116" s="4" t="s">
        <v>109</v>
      </c>
      <c r="C116" s="3" t="s">
        <v>241</v>
      </c>
      <c r="E116" s="6">
        <v>14136.82</v>
      </c>
      <c r="G116" s="17">
        <v>0.5145</v>
      </c>
      <c r="I116" s="6">
        <f t="shared" si="5"/>
        <v>7273.393889999999</v>
      </c>
      <c r="K116" s="5">
        <f t="shared" si="6"/>
        <v>6863.42611</v>
      </c>
      <c r="M116" s="14">
        <v>0.3223</v>
      </c>
      <c r="O116" s="5">
        <f t="shared" si="9"/>
        <v>2212.082235253</v>
      </c>
      <c r="Q116" s="16">
        <f t="shared" si="7"/>
        <v>4651.343874747001</v>
      </c>
      <c r="S116" s="16">
        <f t="shared" si="8"/>
        <v>14136.82</v>
      </c>
    </row>
    <row r="117" spans="1:19" ht="11.25">
      <c r="A117" s="4" t="s">
        <v>112</v>
      </c>
      <c r="C117" s="3" t="s">
        <v>242</v>
      </c>
      <c r="E117" s="6">
        <v>26982.92</v>
      </c>
      <c r="G117" s="17">
        <v>0.5145</v>
      </c>
      <c r="I117" s="6">
        <f t="shared" si="5"/>
        <v>13882.712339999998</v>
      </c>
      <c r="K117" s="5">
        <f t="shared" si="6"/>
        <v>13100.20766</v>
      </c>
      <c r="M117" s="14">
        <v>0.3808</v>
      </c>
      <c r="O117" s="5">
        <f t="shared" si="9"/>
        <v>4988.559076928001</v>
      </c>
      <c r="Q117" s="16">
        <f t="shared" si="7"/>
        <v>8111.648583071999</v>
      </c>
      <c r="S117" s="16">
        <f t="shared" si="8"/>
        <v>26982.92</v>
      </c>
    </row>
    <row r="118" spans="1:19" ht="11.25">
      <c r="A118" s="4" t="s">
        <v>113</v>
      </c>
      <c r="C118" s="3" t="s">
        <v>243</v>
      </c>
      <c r="E118" s="6">
        <v>22260.5</v>
      </c>
      <c r="G118" s="17">
        <v>0.5145</v>
      </c>
      <c r="I118" s="6">
        <f t="shared" si="5"/>
        <v>11453.02725</v>
      </c>
      <c r="K118" s="5">
        <f t="shared" si="6"/>
        <v>10807.47275</v>
      </c>
      <c r="M118" s="14">
        <v>0.2667</v>
      </c>
      <c r="O118" s="5">
        <f t="shared" si="9"/>
        <v>2882.352982425</v>
      </c>
      <c r="Q118" s="16">
        <f t="shared" si="7"/>
        <v>7925.119767575001</v>
      </c>
      <c r="S118" s="16">
        <f t="shared" si="8"/>
        <v>22260.5</v>
      </c>
    </row>
    <row r="119" spans="1:19" ht="11.25">
      <c r="A119" s="4" t="s">
        <v>114</v>
      </c>
      <c r="C119" s="3" t="s">
        <v>244</v>
      </c>
      <c r="E119" s="6">
        <v>0</v>
      </c>
      <c r="G119" s="17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67658.5</v>
      </c>
      <c r="G120" s="17">
        <v>0.5145</v>
      </c>
      <c r="I120" s="6">
        <f t="shared" si="5"/>
        <v>34810.29825</v>
      </c>
      <c r="K120" s="5">
        <f t="shared" si="6"/>
        <v>32848.20175</v>
      </c>
      <c r="M120" s="14">
        <v>0.2736</v>
      </c>
      <c r="O120" s="5">
        <f t="shared" si="9"/>
        <v>8987.2679988</v>
      </c>
      <c r="Q120" s="16">
        <f t="shared" si="7"/>
        <v>23860.9337512</v>
      </c>
      <c r="S120" s="16">
        <f t="shared" si="8"/>
        <v>67658.5</v>
      </c>
    </row>
    <row r="121" spans="1:19" ht="11.25">
      <c r="A121" s="4" t="s">
        <v>116</v>
      </c>
      <c r="C121" s="3" t="s">
        <v>246</v>
      </c>
      <c r="E121" s="6">
        <v>37831.3</v>
      </c>
      <c r="G121" s="17">
        <v>0.5145</v>
      </c>
      <c r="I121" s="6">
        <f t="shared" si="5"/>
        <v>19464.20385</v>
      </c>
      <c r="K121" s="5">
        <f t="shared" si="6"/>
        <v>18367.09615</v>
      </c>
      <c r="M121" s="14">
        <v>0.4168</v>
      </c>
      <c r="O121" s="5">
        <f t="shared" si="9"/>
        <v>7655.40567532</v>
      </c>
      <c r="Q121" s="16">
        <f t="shared" si="7"/>
        <v>10711.690474680001</v>
      </c>
      <c r="S121" s="16">
        <f t="shared" si="8"/>
        <v>37831.3</v>
      </c>
    </row>
    <row r="122" spans="1:19" ht="11.25">
      <c r="A122" s="4" t="s">
        <v>117</v>
      </c>
      <c r="C122" s="3" t="s">
        <v>247</v>
      </c>
      <c r="E122" s="6">
        <v>2950</v>
      </c>
      <c r="G122" s="17">
        <v>0.5145</v>
      </c>
      <c r="I122" s="6">
        <f t="shared" si="5"/>
        <v>1517.7749999999999</v>
      </c>
      <c r="K122" s="5">
        <f t="shared" si="6"/>
        <v>1432.2250000000001</v>
      </c>
      <c r="M122" s="14">
        <v>0.4273</v>
      </c>
      <c r="O122" s="5">
        <f t="shared" si="9"/>
        <v>611.9897425</v>
      </c>
      <c r="Q122" s="16">
        <f t="shared" si="7"/>
        <v>820.2352575000001</v>
      </c>
      <c r="S122" s="16">
        <f t="shared" si="8"/>
        <v>2950</v>
      </c>
    </row>
    <row r="123" spans="1:19" ht="11.25">
      <c r="A123" s="4" t="s">
        <v>118</v>
      </c>
      <c r="C123" s="3" t="s">
        <v>248</v>
      </c>
      <c r="E123" s="6">
        <v>784.75</v>
      </c>
      <c r="G123" s="17">
        <v>0.5145</v>
      </c>
      <c r="I123" s="6">
        <f t="shared" si="5"/>
        <v>403.753875</v>
      </c>
      <c r="K123" s="5">
        <f t="shared" si="6"/>
        <v>380.996125</v>
      </c>
      <c r="M123" s="14">
        <v>0.3321</v>
      </c>
      <c r="O123" s="5">
        <f t="shared" si="9"/>
        <v>126.5288131125</v>
      </c>
      <c r="Q123" s="16">
        <f t="shared" si="7"/>
        <v>254.4673118875</v>
      </c>
      <c r="S123" s="16">
        <f t="shared" si="8"/>
        <v>784.75</v>
      </c>
    </row>
    <row r="124" spans="1:19" ht="11.25">
      <c r="A124" s="4" t="s">
        <v>119</v>
      </c>
      <c r="C124" s="3" t="s">
        <v>249</v>
      </c>
      <c r="E124" s="6">
        <v>196010.06</v>
      </c>
      <c r="G124" s="17">
        <v>0.5145</v>
      </c>
      <c r="I124" s="6">
        <f t="shared" si="5"/>
        <v>100847.17586999999</v>
      </c>
      <c r="K124" s="5">
        <f t="shared" si="6"/>
        <v>95162.88413</v>
      </c>
      <c r="M124" s="14">
        <v>0.2773</v>
      </c>
      <c r="O124" s="5">
        <f t="shared" si="9"/>
        <v>26388.667769249</v>
      </c>
      <c r="Q124" s="16">
        <f t="shared" si="7"/>
        <v>68774.216360751</v>
      </c>
      <c r="S124" s="16">
        <f t="shared" si="8"/>
        <v>196010.06</v>
      </c>
    </row>
    <row r="125" spans="1:19" ht="11.25">
      <c r="A125" s="4" t="s">
        <v>120</v>
      </c>
      <c r="C125" s="3" t="s">
        <v>250</v>
      </c>
      <c r="E125" s="6">
        <v>211286.37</v>
      </c>
      <c r="G125" s="17">
        <v>0.5145</v>
      </c>
      <c r="I125" s="6">
        <f t="shared" si="5"/>
        <v>108706.83736499998</v>
      </c>
      <c r="K125" s="5">
        <f t="shared" si="6"/>
        <v>102579.53263500001</v>
      </c>
      <c r="M125" s="14">
        <v>0.2455</v>
      </c>
      <c r="O125" s="5">
        <f t="shared" si="9"/>
        <v>25183.2752618925</v>
      </c>
      <c r="Q125" s="16">
        <f t="shared" si="7"/>
        <v>77396.25737310751</v>
      </c>
      <c r="S125" s="16">
        <f t="shared" si="8"/>
        <v>211286.37</v>
      </c>
    </row>
    <row r="126" spans="1:19" ht="11.25">
      <c r="A126" s="4" t="s">
        <v>121</v>
      </c>
      <c r="C126" s="3" t="s">
        <v>251</v>
      </c>
      <c r="E126" s="6">
        <v>0</v>
      </c>
      <c r="G126" s="17">
        <v>0.5145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141212.64</v>
      </c>
      <c r="G127" s="17">
        <v>0.5145</v>
      </c>
      <c r="I127" s="6">
        <f t="shared" si="5"/>
        <v>72653.90328</v>
      </c>
      <c r="K127" s="5">
        <f t="shared" si="6"/>
        <v>68558.73672000002</v>
      </c>
      <c r="M127" s="14">
        <v>0.3535</v>
      </c>
      <c r="O127" s="5">
        <f t="shared" si="9"/>
        <v>24235.513430520004</v>
      </c>
      <c r="Q127" s="16">
        <f t="shared" si="7"/>
        <v>44323.22328948001</v>
      </c>
      <c r="S127" s="16">
        <f t="shared" si="8"/>
        <v>141212.64</v>
      </c>
    </row>
    <row r="128" spans="1:19" ht="11.25">
      <c r="A128" s="4" t="s">
        <v>123</v>
      </c>
      <c r="C128" s="3" t="s">
        <v>253</v>
      </c>
      <c r="E128" s="6">
        <v>4009.54</v>
      </c>
      <c r="G128" s="17">
        <v>0.5145</v>
      </c>
      <c r="I128" s="6">
        <f t="shared" si="5"/>
        <v>2062.9083299999998</v>
      </c>
      <c r="K128" s="5">
        <f t="shared" si="6"/>
        <v>1946.6316700000002</v>
      </c>
      <c r="M128" s="14">
        <v>0.2787</v>
      </c>
      <c r="O128" s="5">
        <f t="shared" si="9"/>
        <v>542.526246429</v>
      </c>
      <c r="Q128" s="16">
        <f t="shared" si="7"/>
        <v>1404.1054235710003</v>
      </c>
      <c r="S128" s="16">
        <f t="shared" si="8"/>
        <v>4009.54</v>
      </c>
    </row>
    <row r="129" spans="1:19" ht="11.25">
      <c r="A129" s="4" t="s">
        <v>124</v>
      </c>
      <c r="C129" s="3" t="s">
        <v>254</v>
      </c>
      <c r="E129" s="6">
        <v>71820.68</v>
      </c>
      <c r="G129" s="17">
        <v>0.5145</v>
      </c>
      <c r="I129" s="6">
        <f t="shared" si="5"/>
        <v>36951.739859999994</v>
      </c>
      <c r="K129" s="5">
        <f t="shared" si="6"/>
        <v>34868.94014</v>
      </c>
      <c r="M129" s="14">
        <v>0.2605</v>
      </c>
      <c r="O129" s="5">
        <f t="shared" si="9"/>
        <v>9083.35890647</v>
      </c>
      <c r="Q129" s="16">
        <f t="shared" si="7"/>
        <v>25785.58123353</v>
      </c>
      <c r="S129" s="16">
        <f t="shared" si="8"/>
        <v>71820.68</v>
      </c>
    </row>
    <row r="130" spans="1:19" ht="11.25">
      <c r="A130" s="4" t="s">
        <v>125</v>
      </c>
      <c r="C130" s="3" t="s">
        <v>255</v>
      </c>
      <c r="E130" s="6">
        <v>973.09</v>
      </c>
      <c r="G130" s="17">
        <v>0.5145</v>
      </c>
      <c r="I130" s="6">
        <f t="shared" si="5"/>
        <v>500.65480499999995</v>
      </c>
      <c r="K130" s="5">
        <f t="shared" si="6"/>
        <v>472.4351950000001</v>
      </c>
      <c r="M130" s="14">
        <v>0.2035</v>
      </c>
      <c r="O130" s="5">
        <f t="shared" si="9"/>
        <v>96.1405621825</v>
      </c>
      <c r="Q130" s="16">
        <f t="shared" si="7"/>
        <v>376.2946328175001</v>
      </c>
      <c r="S130" s="16">
        <f t="shared" si="8"/>
        <v>973.09</v>
      </c>
    </row>
    <row r="131" spans="1:19" ht="11.25">
      <c r="A131" s="4" t="s">
        <v>126</v>
      </c>
      <c r="C131" s="3" t="s">
        <v>256</v>
      </c>
      <c r="E131" s="6">
        <v>173010.28</v>
      </c>
      <c r="G131" s="17">
        <v>0.5145</v>
      </c>
      <c r="I131" s="6">
        <f t="shared" si="5"/>
        <v>89013.78906</v>
      </c>
      <c r="K131" s="5">
        <f t="shared" si="6"/>
        <v>83996.49094</v>
      </c>
      <c r="M131" s="14">
        <v>0.3691</v>
      </c>
      <c r="O131" s="5">
        <f t="shared" si="9"/>
        <v>31003.104805954</v>
      </c>
      <c r="Q131" s="16">
        <f t="shared" si="7"/>
        <v>52993.386134046</v>
      </c>
      <c r="S131" s="16">
        <f t="shared" si="8"/>
        <v>173010.28</v>
      </c>
    </row>
    <row r="132" spans="1:19" ht="11.25">
      <c r="A132" s="4" t="s">
        <v>127</v>
      </c>
      <c r="C132" s="3" t="s">
        <v>257</v>
      </c>
      <c r="E132" s="6">
        <v>336238.75</v>
      </c>
      <c r="G132" s="17">
        <v>0.5145</v>
      </c>
      <c r="I132" s="6">
        <f t="shared" si="5"/>
        <v>172994.83687499998</v>
      </c>
      <c r="K132" s="5">
        <f t="shared" si="6"/>
        <v>163243.91312500002</v>
      </c>
      <c r="M132" s="14">
        <v>0.3072</v>
      </c>
      <c r="O132" s="5">
        <f t="shared" si="9"/>
        <v>50148.530112</v>
      </c>
      <c r="Q132" s="16">
        <f t="shared" si="7"/>
        <v>113095.38301300001</v>
      </c>
      <c r="S132" s="16">
        <f t="shared" si="8"/>
        <v>336238.75</v>
      </c>
    </row>
    <row r="133" spans="1:19" ht="11.25">
      <c r="A133" s="4" t="s">
        <v>128</v>
      </c>
      <c r="C133" s="3" t="s">
        <v>258</v>
      </c>
      <c r="E133" s="6">
        <v>76538.87</v>
      </c>
      <c r="G133" s="17">
        <v>0.5145</v>
      </c>
      <c r="I133" s="6">
        <f t="shared" si="5"/>
        <v>39379.248615</v>
      </c>
      <c r="K133" s="5">
        <f t="shared" si="6"/>
        <v>37159.621385</v>
      </c>
      <c r="M133" s="14">
        <v>0.3513</v>
      </c>
      <c r="O133" s="5">
        <f t="shared" si="9"/>
        <v>13054.1749925505</v>
      </c>
      <c r="Q133" s="16">
        <f t="shared" si="7"/>
        <v>24105.4463924495</v>
      </c>
      <c r="S133" s="16">
        <f t="shared" si="8"/>
        <v>76538.87</v>
      </c>
    </row>
    <row r="134" spans="1:19" ht="11.25">
      <c r="A134" s="4" t="s">
        <v>129</v>
      </c>
      <c r="C134" s="3" t="s">
        <v>259</v>
      </c>
      <c r="E134" s="6">
        <v>26263.23</v>
      </c>
      <c r="G134" s="17">
        <v>0.5145</v>
      </c>
      <c r="I134" s="6">
        <f t="shared" si="5"/>
        <v>13512.431835</v>
      </c>
      <c r="K134" s="5">
        <f t="shared" si="6"/>
        <v>12750.798165</v>
      </c>
      <c r="M134" s="14">
        <v>0.2699</v>
      </c>
      <c r="O134" s="5">
        <f t="shared" si="9"/>
        <v>3441.4404247334996</v>
      </c>
      <c r="Q134" s="16">
        <f t="shared" si="7"/>
        <v>9309.3577402665</v>
      </c>
      <c r="S134" s="16">
        <f t="shared" si="8"/>
        <v>26263.23</v>
      </c>
    </row>
    <row r="135" spans="1:19" ht="11.25">
      <c r="A135" s="4" t="s">
        <v>130</v>
      </c>
      <c r="C135" s="3" t="s">
        <v>260</v>
      </c>
      <c r="E135" s="6">
        <v>33321.04</v>
      </c>
      <c r="G135" s="17">
        <v>0.5145</v>
      </c>
      <c r="I135" s="6">
        <f t="shared" si="5"/>
        <v>17143.675079999997</v>
      </c>
      <c r="K135" s="5">
        <f t="shared" si="6"/>
        <v>16177.364920000004</v>
      </c>
      <c r="M135" s="14">
        <v>0.2432</v>
      </c>
      <c r="O135" s="5">
        <f t="shared" si="9"/>
        <v>3934.3351485440007</v>
      </c>
      <c r="Q135" s="16">
        <f t="shared" si="7"/>
        <v>12243.029771456004</v>
      </c>
      <c r="S135" s="16">
        <f t="shared" si="8"/>
        <v>33321.04</v>
      </c>
    </row>
    <row r="136" spans="1:19" ht="11.25">
      <c r="A136" s="4" t="s">
        <v>131</v>
      </c>
      <c r="C136" s="3" t="s">
        <v>261</v>
      </c>
      <c r="E136" s="6">
        <v>199412.71</v>
      </c>
      <c r="G136" s="17">
        <v>0.5145</v>
      </c>
      <c r="I136" s="6">
        <f>E136*G136</f>
        <v>102597.83929499998</v>
      </c>
      <c r="K136" s="5">
        <f>E136-I136</f>
        <v>96814.87070500001</v>
      </c>
      <c r="M136" s="14">
        <v>0.3569</v>
      </c>
      <c r="O136" s="5">
        <f>K136*M136</f>
        <v>34553.2273546145</v>
      </c>
      <c r="Q136" s="16">
        <f>K136-O136</f>
        <v>62261.64335038551</v>
      </c>
      <c r="S136" s="16">
        <f>I136+O136+Q136</f>
        <v>199412.71</v>
      </c>
    </row>
    <row r="137" spans="1:19" ht="11.25">
      <c r="A137" s="4" t="s">
        <v>132</v>
      </c>
      <c r="C137" s="3" t="s">
        <v>262</v>
      </c>
      <c r="E137" s="6">
        <v>35992.34</v>
      </c>
      <c r="G137" s="17">
        <v>0.5145</v>
      </c>
      <c r="I137" s="6">
        <f>E137*G137</f>
        <v>18518.058929999996</v>
      </c>
      <c r="K137" s="5">
        <f>E137-I137</f>
        <v>17474.28107</v>
      </c>
      <c r="M137" s="14">
        <v>0.3843</v>
      </c>
      <c r="O137" s="5">
        <f>K137*M137</f>
        <v>6715.366215201</v>
      </c>
      <c r="Q137" s="16">
        <f>K137-O137</f>
        <v>10758.914854799</v>
      </c>
      <c r="S137" s="16">
        <f>I137+O137+Q137</f>
        <v>35992.34</v>
      </c>
    </row>
    <row r="138" spans="1:19" ht="11.25">
      <c r="A138" s="4" t="s">
        <v>133</v>
      </c>
      <c r="C138" s="3" t="s">
        <v>263</v>
      </c>
      <c r="E138" s="6">
        <v>0</v>
      </c>
      <c r="G138" s="17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25878.95</v>
      </c>
      <c r="G139" s="17">
        <v>0.5145</v>
      </c>
      <c r="I139" s="6">
        <f>E139*G139</f>
        <v>13314.719775</v>
      </c>
      <c r="K139" s="5">
        <f>E139-I139</f>
        <v>12564.230225000001</v>
      </c>
      <c r="M139" s="14">
        <v>0.4587</v>
      </c>
      <c r="O139" s="5">
        <f>K139*M139</f>
        <v>5763.2124042075</v>
      </c>
      <c r="Q139" s="16">
        <f>K139-O139</f>
        <v>6801.017820792501</v>
      </c>
      <c r="S139" s="16">
        <f>I139+O139+Q139</f>
        <v>25878.95</v>
      </c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19" ht="11.25">
      <c r="C143" s="3" t="s">
        <v>265</v>
      </c>
      <c r="E143" s="16">
        <f>SUM(E9:E142)</f>
        <v>4045763.34</v>
      </c>
      <c r="G143" s="6"/>
      <c r="I143" s="6">
        <f>SUM(I9:I142)</f>
        <v>2081545.23843</v>
      </c>
      <c r="K143" s="5">
        <f>SUM(K9:K142)</f>
        <v>1964218.10157</v>
      </c>
      <c r="O143" s="5">
        <f>SUM(O9:O142)</f>
        <v>653437.9296513249</v>
      </c>
      <c r="Q143" s="16">
        <f>SUM(Q9:Q142)</f>
        <v>1310780.171918675</v>
      </c>
      <c r="S143" s="16">
        <f>SUM(S9:S142)</f>
        <v>4045763.34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H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28515625" style="3" customWidth="1"/>
    <col min="5" max="5" width="14.57421875" style="1" customWidth="1"/>
    <col min="6" max="6" width="0.85546875" style="3" customWidth="1"/>
    <col min="7" max="7" width="8.851562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1.57421875" style="5" customWidth="1"/>
    <col min="12" max="12" width="0.85546875" style="3" customWidth="1"/>
    <col min="13" max="13" width="8.28125" style="6" customWidth="1"/>
    <col min="14" max="14" width="0.85546875" style="3" customWidth="1"/>
    <col min="15" max="15" width="13.57421875" style="5" customWidth="1"/>
    <col min="16" max="16" width="1.28515625" style="3" customWidth="1"/>
    <col min="17" max="17" width="11.7109375" style="3" customWidth="1"/>
    <col min="18" max="18" width="1.28515625" style="3" customWidth="1"/>
    <col min="19" max="19" width="14.00390625" style="3" customWidth="1"/>
    <col min="20" max="20" width="1.28515625" style="3" customWidth="1"/>
    <col min="21" max="16384" width="9.140625" style="3" customWidth="1"/>
  </cols>
  <sheetData>
    <row r="1" spans="1:15" ht="11.25">
      <c r="A1" s="20" t="s">
        <v>300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122382.05</v>
      </c>
      <c r="G9" s="14">
        <v>0.5145</v>
      </c>
      <c r="I9" s="6">
        <f>E9*G9</f>
        <v>62965.564725</v>
      </c>
      <c r="K9" s="5">
        <f>E9-I9</f>
        <v>59416.48527500001</v>
      </c>
      <c r="M9" s="14">
        <v>0.2332</v>
      </c>
      <c r="O9" s="5">
        <f>K9*M9</f>
        <v>13855.92436613</v>
      </c>
      <c r="Q9" s="16">
        <f>K9-O9</f>
        <v>45560.56090887001</v>
      </c>
      <c r="S9" s="16">
        <f>I9+O9+Q9</f>
        <v>122382.05000000002</v>
      </c>
    </row>
    <row r="10" spans="1:19" ht="11.25">
      <c r="A10" s="4" t="s">
        <v>5</v>
      </c>
      <c r="C10" s="3" t="s">
        <v>135</v>
      </c>
      <c r="E10" s="6">
        <v>54347.75</v>
      </c>
      <c r="G10" s="14">
        <v>0.5145</v>
      </c>
      <c r="I10" s="6">
        <f aca="true" t="shared" si="0" ref="I10:I73">E10*G10</f>
        <v>27961.917374999997</v>
      </c>
      <c r="K10" s="5">
        <f aca="true" t="shared" si="1" ref="K10:K73">E10-I10</f>
        <v>26385.832625000003</v>
      </c>
      <c r="M10" s="14">
        <v>0.4474</v>
      </c>
      <c r="O10" s="5">
        <f>K10*M10</f>
        <v>11805.021516425002</v>
      </c>
      <c r="Q10" s="16">
        <f aca="true" t="shared" si="2" ref="Q10:Q73">K10-O10</f>
        <v>14580.811108575</v>
      </c>
      <c r="S10" s="16">
        <f aca="true" t="shared" si="3" ref="S10:S73">I10+O10+Q10</f>
        <v>54347.75</v>
      </c>
    </row>
    <row r="11" spans="1:19" ht="11.25">
      <c r="A11" s="4" t="s">
        <v>6</v>
      </c>
      <c r="C11" s="3" t="s">
        <v>136</v>
      </c>
      <c r="E11" s="6">
        <v>72957.33</v>
      </c>
      <c r="G11" s="14">
        <v>0.5145</v>
      </c>
      <c r="I11" s="6">
        <f t="shared" si="0"/>
        <v>37536.546285</v>
      </c>
      <c r="K11" s="5">
        <f t="shared" si="1"/>
        <v>35420.783715000005</v>
      </c>
      <c r="M11" s="14">
        <v>0.1924</v>
      </c>
      <c r="O11" s="5">
        <f aca="true" t="shared" si="4" ref="O11:O74">K11*M11</f>
        <v>6814.958786766</v>
      </c>
      <c r="Q11" s="16">
        <f t="shared" si="2"/>
        <v>28605.824928234004</v>
      </c>
      <c r="S11" s="16">
        <f t="shared" si="3"/>
        <v>72957.33</v>
      </c>
    </row>
    <row r="12" spans="1:19" ht="11.25">
      <c r="A12" s="4" t="s">
        <v>7</v>
      </c>
      <c r="C12" s="3" t="s">
        <v>137</v>
      </c>
      <c r="E12" s="6">
        <v>0</v>
      </c>
      <c r="G12" s="14">
        <v>0.5145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1443.94</v>
      </c>
      <c r="G13" s="14">
        <v>0.5145</v>
      </c>
      <c r="I13" s="6">
        <f t="shared" si="0"/>
        <v>742.9071299999999</v>
      </c>
      <c r="K13" s="5">
        <f t="shared" si="1"/>
        <v>701.0328700000001</v>
      </c>
      <c r="M13" s="14">
        <v>0.2722</v>
      </c>
      <c r="O13" s="5">
        <f t="shared" si="4"/>
        <v>190.82114721400004</v>
      </c>
      <c r="Q13" s="16">
        <f t="shared" si="2"/>
        <v>510.2117227860001</v>
      </c>
      <c r="S13" s="16">
        <f t="shared" si="3"/>
        <v>1443.94</v>
      </c>
    </row>
    <row r="14" spans="1:19" ht="11.25">
      <c r="A14" s="4" t="s">
        <v>9</v>
      </c>
      <c r="C14" s="3" t="s">
        <v>139</v>
      </c>
      <c r="E14" s="6">
        <v>0</v>
      </c>
      <c r="G14" s="14">
        <v>0.5145</v>
      </c>
      <c r="I14" s="6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60943.71</v>
      </c>
      <c r="G15" s="14">
        <v>0.5145</v>
      </c>
      <c r="I15" s="6">
        <f t="shared" si="0"/>
        <v>31355.538794999997</v>
      </c>
      <c r="K15" s="5">
        <f t="shared" si="1"/>
        <v>29588.171205000002</v>
      </c>
      <c r="M15" s="14">
        <v>0.4602</v>
      </c>
      <c r="O15" s="5">
        <f t="shared" si="4"/>
        <v>13616.476388541001</v>
      </c>
      <c r="Q15" s="16">
        <f t="shared" si="2"/>
        <v>15971.694816459001</v>
      </c>
      <c r="S15" s="16">
        <f t="shared" si="3"/>
        <v>60943.71</v>
      </c>
    </row>
    <row r="16" spans="1:19" ht="11.25">
      <c r="A16" s="4" t="s">
        <v>11</v>
      </c>
      <c r="C16" s="3" t="s">
        <v>141</v>
      </c>
      <c r="E16" s="6">
        <v>16943.14</v>
      </c>
      <c r="G16" s="14">
        <v>0.5145</v>
      </c>
      <c r="I16" s="6">
        <f t="shared" si="0"/>
        <v>8717.245529999998</v>
      </c>
      <c r="K16" s="5">
        <f t="shared" si="1"/>
        <v>8225.894470000001</v>
      </c>
      <c r="M16" s="14">
        <v>0.3302</v>
      </c>
      <c r="O16" s="5">
        <f t="shared" si="4"/>
        <v>2716.1903539940004</v>
      </c>
      <c r="Q16" s="16">
        <f t="shared" si="2"/>
        <v>5509.704116006001</v>
      </c>
      <c r="S16" s="16">
        <f t="shared" si="3"/>
        <v>16943.14</v>
      </c>
    </row>
    <row r="17" spans="1:19" ht="11.25">
      <c r="A17" s="4" t="s">
        <v>12</v>
      </c>
      <c r="C17" s="3" t="s">
        <v>142</v>
      </c>
      <c r="E17" s="6">
        <v>512</v>
      </c>
      <c r="G17" s="14">
        <v>0.5145</v>
      </c>
      <c r="I17" s="6">
        <f t="shared" si="0"/>
        <v>263.424</v>
      </c>
      <c r="K17" s="5">
        <f t="shared" si="1"/>
        <v>248.57600000000002</v>
      </c>
      <c r="M17" s="14">
        <v>0.4278</v>
      </c>
      <c r="O17" s="5">
        <f t="shared" si="4"/>
        <v>106.34081280000001</v>
      </c>
      <c r="Q17" s="16">
        <f t="shared" si="2"/>
        <v>142.2351872</v>
      </c>
      <c r="S17" s="16">
        <f t="shared" si="3"/>
        <v>512</v>
      </c>
    </row>
    <row r="18" spans="1:19" ht="11.25">
      <c r="A18" s="4" t="s">
        <v>13</v>
      </c>
      <c r="C18" s="3" t="s">
        <v>143</v>
      </c>
      <c r="E18" s="6">
        <v>83417.8</v>
      </c>
      <c r="G18" s="14">
        <v>0.5145</v>
      </c>
      <c r="I18" s="6">
        <f t="shared" si="0"/>
        <v>42918.458099999996</v>
      </c>
      <c r="K18" s="5">
        <f t="shared" si="1"/>
        <v>40499.34190000001</v>
      </c>
      <c r="M18" s="14">
        <v>0.336</v>
      </c>
      <c r="O18" s="5">
        <f t="shared" si="4"/>
        <v>13607.778878400002</v>
      </c>
      <c r="Q18" s="16">
        <f t="shared" si="2"/>
        <v>26891.563021600006</v>
      </c>
      <c r="S18" s="16">
        <f t="shared" si="3"/>
        <v>83417.8</v>
      </c>
    </row>
    <row r="19" spans="1:19" ht="11.25">
      <c r="A19" s="4" t="s">
        <v>14</v>
      </c>
      <c r="C19" s="3" t="s">
        <v>144</v>
      </c>
      <c r="E19" s="6">
        <v>6566.18</v>
      </c>
      <c r="G19" s="14">
        <v>0.5145</v>
      </c>
      <c r="I19" s="6">
        <f t="shared" si="0"/>
        <v>3378.29961</v>
      </c>
      <c r="K19" s="5">
        <f t="shared" si="1"/>
        <v>3187.8803900000003</v>
      </c>
      <c r="M19" s="14">
        <v>0.2109</v>
      </c>
      <c r="O19" s="5">
        <f t="shared" si="4"/>
        <v>672.3239742510001</v>
      </c>
      <c r="Q19" s="16">
        <f t="shared" si="2"/>
        <v>2515.5564157490003</v>
      </c>
      <c r="S19" s="16">
        <f t="shared" si="3"/>
        <v>6566.18</v>
      </c>
    </row>
    <row r="20" spans="1:19" ht="11.25">
      <c r="A20" s="4" t="s">
        <v>15</v>
      </c>
      <c r="C20" s="3" t="s">
        <v>145</v>
      </c>
      <c r="E20" s="6">
        <v>12049</v>
      </c>
      <c r="G20" s="14">
        <v>0.5145</v>
      </c>
      <c r="I20" s="6">
        <f t="shared" si="0"/>
        <v>6199.210499999999</v>
      </c>
      <c r="K20" s="5">
        <f t="shared" si="1"/>
        <v>5849.789500000001</v>
      </c>
      <c r="M20" s="14">
        <v>0.3602</v>
      </c>
      <c r="O20" s="5">
        <f t="shared" si="4"/>
        <v>2107.0941779000004</v>
      </c>
      <c r="Q20" s="16">
        <f t="shared" si="2"/>
        <v>3742.6953221000003</v>
      </c>
      <c r="S20" s="16">
        <f t="shared" si="3"/>
        <v>12049</v>
      </c>
    </row>
    <row r="21" spans="1:19" ht="11.25">
      <c r="A21" s="4" t="s">
        <v>16</v>
      </c>
      <c r="C21" s="3" t="s">
        <v>146</v>
      </c>
      <c r="E21" s="6">
        <v>60798.58</v>
      </c>
      <c r="G21" s="14">
        <v>0.5145</v>
      </c>
      <c r="I21" s="6">
        <f t="shared" si="0"/>
        <v>31280.86941</v>
      </c>
      <c r="K21" s="5">
        <f t="shared" si="1"/>
        <v>29517.710590000002</v>
      </c>
      <c r="M21" s="14">
        <v>0.2439</v>
      </c>
      <c r="O21" s="5">
        <f t="shared" si="4"/>
        <v>7199.369612901</v>
      </c>
      <c r="Q21" s="16">
        <f t="shared" si="2"/>
        <v>22318.340977099004</v>
      </c>
      <c r="S21" s="16">
        <f t="shared" si="3"/>
        <v>60798.58</v>
      </c>
    </row>
    <row r="22" spans="1:19" ht="11.25">
      <c r="A22" s="4" t="s">
        <v>17</v>
      </c>
      <c r="C22" s="3" t="s">
        <v>147</v>
      </c>
      <c r="E22" s="6">
        <v>12266.23</v>
      </c>
      <c r="G22" s="14">
        <v>0.5145</v>
      </c>
      <c r="I22" s="6">
        <f t="shared" si="0"/>
        <v>6310.975334999999</v>
      </c>
      <c r="K22" s="5">
        <f t="shared" si="1"/>
        <v>5955.254665</v>
      </c>
      <c r="M22" s="14">
        <v>0.3156</v>
      </c>
      <c r="O22" s="5">
        <f t="shared" si="4"/>
        <v>1879.478372274</v>
      </c>
      <c r="Q22" s="16">
        <f t="shared" si="2"/>
        <v>4075.776292726</v>
      </c>
      <c r="S22" s="16">
        <f t="shared" si="3"/>
        <v>12266.23</v>
      </c>
    </row>
    <row r="23" spans="1:19" ht="11.25">
      <c r="A23" s="4" t="s">
        <v>18</v>
      </c>
      <c r="C23" s="3" t="s">
        <v>148</v>
      </c>
      <c r="E23" s="6">
        <v>12156.68</v>
      </c>
      <c r="G23" s="14">
        <v>0.5145</v>
      </c>
      <c r="I23" s="6">
        <f t="shared" si="0"/>
        <v>6254.61186</v>
      </c>
      <c r="K23" s="5">
        <f t="shared" si="1"/>
        <v>5902.06814</v>
      </c>
      <c r="M23" s="14">
        <v>0.2023</v>
      </c>
      <c r="O23" s="5">
        <f t="shared" si="4"/>
        <v>1193.988384722</v>
      </c>
      <c r="Q23" s="16">
        <f t="shared" si="2"/>
        <v>4708.079755278</v>
      </c>
      <c r="S23" s="16">
        <f t="shared" si="3"/>
        <v>12156.68</v>
      </c>
    </row>
    <row r="24" spans="1:19" ht="11.25">
      <c r="A24" s="4" t="s">
        <v>19</v>
      </c>
      <c r="C24" s="3" t="s">
        <v>149</v>
      </c>
      <c r="E24" s="6">
        <v>52818.77</v>
      </c>
      <c r="G24" s="14">
        <v>0.5145</v>
      </c>
      <c r="I24" s="6">
        <f t="shared" si="0"/>
        <v>27175.257164999995</v>
      </c>
      <c r="K24" s="5">
        <f t="shared" si="1"/>
        <v>25643.512835</v>
      </c>
      <c r="M24" s="14">
        <v>0.3107</v>
      </c>
      <c r="O24" s="5">
        <f t="shared" si="4"/>
        <v>7967.4394378345</v>
      </c>
      <c r="Q24" s="16">
        <f t="shared" si="2"/>
        <v>17676.073397165503</v>
      </c>
      <c r="S24" s="16">
        <f t="shared" si="3"/>
        <v>52818.770000000004</v>
      </c>
    </row>
    <row r="25" spans="1:19" ht="11.25">
      <c r="A25" s="4" t="s">
        <v>20</v>
      </c>
      <c r="C25" s="3" t="s">
        <v>150</v>
      </c>
      <c r="E25" s="6">
        <v>11726</v>
      </c>
      <c r="G25" s="14">
        <v>0.5145</v>
      </c>
      <c r="I25" s="6">
        <f t="shared" si="0"/>
        <v>6033.026999999999</v>
      </c>
      <c r="K25" s="5">
        <f t="shared" si="1"/>
        <v>5692.973000000001</v>
      </c>
      <c r="M25" s="14">
        <v>0.3308</v>
      </c>
      <c r="O25" s="5">
        <f t="shared" si="4"/>
        <v>1883.2354684000002</v>
      </c>
      <c r="Q25" s="16">
        <f t="shared" si="2"/>
        <v>3809.7375316000007</v>
      </c>
      <c r="S25" s="16">
        <f t="shared" si="3"/>
        <v>11726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3835</v>
      </c>
      <c r="G28" s="14">
        <v>0.5145</v>
      </c>
      <c r="I28" s="6">
        <f t="shared" si="0"/>
        <v>1973.1074999999998</v>
      </c>
      <c r="K28" s="5">
        <f t="shared" si="1"/>
        <v>1861.8925000000002</v>
      </c>
      <c r="M28" s="14">
        <v>0.2204</v>
      </c>
      <c r="O28" s="5">
        <f t="shared" si="4"/>
        <v>410.36110700000006</v>
      </c>
      <c r="Q28" s="16">
        <f t="shared" si="2"/>
        <v>1451.5313930000002</v>
      </c>
      <c r="S28" s="16">
        <f t="shared" si="3"/>
        <v>3835</v>
      </c>
    </row>
    <row r="29" spans="1:19" ht="11.25">
      <c r="A29" s="4" t="s">
        <v>24</v>
      </c>
      <c r="C29" s="3" t="s">
        <v>154</v>
      </c>
      <c r="E29" s="6">
        <v>94746.69</v>
      </c>
      <c r="G29" s="14">
        <v>0.5145</v>
      </c>
      <c r="I29" s="6">
        <f t="shared" si="0"/>
        <v>48747.172005</v>
      </c>
      <c r="K29" s="5">
        <f t="shared" si="1"/>
        <v>45999.517995</v>
      </c>
      <c r="M29" s="14">
        <v>0.3853</v>
      </c>
      <c r="O29" s="5">
        <f t="shared" si="4"/>
        <v>17723.6142834735</v>
      </c>
      <c r="Q29" s="16">
        <f t="shared" si="2"/>
        <v>28275.903711526502</v>
      </c>
      <c r="S29" s="16">
        <f t="shared" si="3"/>
        <v>94746.69</v>
      </c>
    </row>
    <row r="30" spans="1:19" ht="11.25">
      <c r="A30" s="4" t="s">
        <v>25</v>
      </c>
      <c r="C30" s="3" t="s">
        <v>155</v>
      </c>
      <c r="E30" s="6">
        <v>7150</v>
      </c>
      <c r="G30" s="14">
        <v>0.5145</v>
      </c>
      <c r="I30" s="6">
        <f t="shared" si="0"/>
        <v>3678.6749999999997</v>
      </c>
      <c r="K30" s="5">
        <f t="shared" si="1"/>
        <v>3471.3250000000003</v>
      </c>
      <c r="M30" s="14">
        <v>0.4797</v>
      </c>
      <c r="O30" s="5">
        <f t="shared" si="4"/>
        <v>1665.1946025000002</v>
      </c>
      <c r="Q30" s="16">
        <f t="shared" si="2"/>
        <v>1806.1303975</v>
      </c>
      <c r="S30" s="16">
        <f t="shared" si="3"/>
        <v>7150</v>
      </c>
    </row>
    <row r="31" spans="1:19" ht="11.25">
      <c r="A31" s="4" t="s">
        <v>26</v>
      </c>
      <c r="C31" s="3" t="s">
        <v>156</v>
      </c>
      <c r="E31" s="6">
        <v>2976</v>
      </c>
      <c r="G31" s="14">
        <v>0.5145</v>
      </c>
      <c r="I31" s="6">
        <f t="shared" si="0"/>
        <v>1531.1519999999998</v>
      </c>
      <c r="K31" s="5">
        <f t="shared" si="1"/>
        <v>1444.8480000000002</v>
      </c>
      <c r="M31" s="14">
        <v>0.2901</v>
      </c>
      <c r="O31" s="5">
        <f t="shared" si="4"/>
        <v>419.1504048000001</v>
      </c>
      <c r="Q31" s="16">
        <f t="shared" si="2"/>
        <v>1025.6975952</v>
      </c>
      <c r="S31" s="16">
        <f t="shared" si="3"/>
        <v>2976</v>
      </c>
    </row>
    <row r="32" spans="1:19" ht="11.25">
      <c r="A32" s="4" t="s">
        <v>27</v>
      </c>
      <c r="C32" s="3" t="s">
        <v>157</v>
      </c>
      <c r="E32" s="6">
        <v>39779.58</v>
      </c>
      <c r="G32" s="14">
        <v>0.5145</v>
      </c>
      <c r="I32" s="6">
        <f t="shared" si="0"/>
        <v>20466.59391</v>
      </c>
      <c r="K32" s="5">
        <f t="shared" si="1"/>
        <v>19312.986090000002</v>
      </c>
      <c r="M32" s="14">
        <v>0.3767</v>
      </c>
      <c r="O32" s="5">
        <f t="shared" si="4"/>
        <v>7275.201860103</v>
      </c>
      <c r="Q32" s="16">
        <f t="shared" si="2"/>
        <v>12037.784229897003</v>
      </c>
      <c r="S32" s="16">
        <f t="shared" si="3"/>
        <v>39779.58</v>
      </c>
    </row>
    <row r="33" spans="1:19" ht="11.25">
      <c r="A33" s="4" t="s">
        <v>28</v>
      </c>
      <c r="C33" s="3" t="s">
        <v>158</v>
      </c>
      <c r="E33" s="6">
        <v>17732</v>
      </c>
      <c r="G33" s="14">
        <v>0.5145</v>
      </c>
      <c r="I33" s="6">
        <f t="shared" si="0"/>
        <v>9123.114</v>
      </c>
      <c r="K33" s="5">
        <f t="shared" si="1"/>
        <v>8608.886</v>
      </c>
      <c r="M33" s="14">
        <v>0.304</v>
      </c>
      <c r="O33" s="5">
        <f t="shared" si="4"/>
        <v>2617.101344</v>
      </c>
      <c r="Q33" s="16">
        <f t="shared" si="2"/>
        <v>5991.784656</v>
      </c>
      <c r="S33" s="16">
        <f t="shared" si="3"/>
        <v>17732</v>
      </c>
    </row>
    <row r="34" spans="1:19" ht="11.25">
      <c r="A34" s="4" t="s">
        <v>29</v>
      </c>
      <c r="C34" s="3" t="s">
        <v>159</v>
      </c>
      <c r="E34" s="6">
        <v>1812.79</v>
      </c>
      <c r="G34" s="14">
        <v>0.5145</v>
      </c>
      <c r="I34" s="6">
        <f t="shared" si="0"/>
        <v>932.6804549999999</v>
      </c>
      <c r="K34" s="5">
        <f t="shared" si="1"/>
        <v>880.109545</v>
      </c>
      <c r="M34" s="14">
        <v>0.3042</v>
      </c>
      <c r="O34" s="5">
        <f t="shared" si="4"/>
        <v>267.72932358900005</v>
      </c>
      <c r="Q34" s="16">
        <f t="shared" si="2"/>
        <v>612.380221411</v>
      </c>
      <c r="S34" s="16">
        <f t="shared" si="3"/>
        <v>1812.79</v>
      </c>
    </row>
    <row r="35" spans="1:19" ht="11.25">
      <c r="A35" s="4" t="s">
        <v>30</v>
      </c>
      <c r="C35" s="3" t="s">
        <v>160</v>
      </c>
      <c r="E35" s="6">
        <v>22496</v>
      </c>
      <c r="G35" s="14">
        <v>0.5145</v>
      </c>
      <c r="I35" s="6">
        <f t="shared" si="0"/>
        <v>11574.192</v>
      </c>
      <c r="K35" s="5">
        <f t="shared" si="1"/>
        <v>10921.808</v>
      </c>
      <c r="M35" s="14">
        <v>0.3358</v>
      </c>
      <c r="O35" s="5">
        <f t="shared" si="4"/>
        <v>3667.5431264000003</v>
      </c>
      <c r="Q35" s="16">
        <f t="shared" si="2"/>
        <v>7254.264873600001</v>
      </c>
      <c r="S35" s="16">
        <f t="shared" si="3"/>
        <v>22496</v>
      </c>
    </row>
    <row r="36" spans="1:19" ht="11.25">
      <c r="A36" s="4" t="s">
        <v>31</v>
      </c>
      <c r="C36" s="3" t="s">
        <v>161</v>
      </c>
      <c r="E36" s="6">
        <v>9145</v>
      </c>
      <c r="G36" s="14">
        <v>0.5145</v>
      </c>
      <c r="I36" s="6">
        <f t="shared" si="0"/>
        <v>4705.1025</v>
      </c>
      <c r="K36" s="5">
        <f t="shared" si="1"/>
        <v>4439.8975</v>
      </c>
      <c r="M36" s="14">
        <v>0.3853</v>
      </c>
      <c r="O36" s="5">
        <f t="shared" si="4"/>
        <v>1710.69250675</v>
      </c>
      <c r="Q36" s="16">
        <f t="shared" si="2"/>
        <v>2729.2049932500004</v>
      </c>
      <c r="S36" s="16">
        <f t="shared" si="3"/>
        <v>9145</v>
      </c>
    </row>
    <row r="37" spans="1:19" ht="11.25">
      <c r="A37" s="4" t="s">
        <v>32</v>
      </c>
      <c r="C37" s="3" t="s">
        <v>162</v>
      </c>
      <c r="E37" s="6">
        <v>230961.41</v>
      </c>
      <c r="G37" s="14">
        <v>0.5145</v>
      </c>
      <c r="I37" s="6">
        <f t="shared" si="0"/>
        <v>118829.64544499999</v>
      </c>
      <c r="K37" s="5">
        <f t="shared" si="1"/>
        <v>112131.76455500002</v>
      </c>
      <c r="M37" s="14">
        <v>0.4611</v>
      </c>
      <c r="O37" s="5">
        <f t="shared" si="4"/>
        <v>51703.95663631051</v>
      </c>
      <c r="Q37" s="16">
        <f t="shared" si="2"/>
        <v>60427.807918689505</v>
      </c>
      <c r="S37" s="16">
        <f t="shared" si="3"/>
        <v>230961.41</v>
      </c>
    </row>
    <row r="38" spans="1:19" ht="11.25">
      <c r="A38" s="4" t="s">
        <v>33</v>
      </c>
      <c r="C38" s="3" t="s">
        <v>163</v>
      </c>
      <c r="E38" s="6">
        <v>122602.78</v>
      </c>
      <c r="G38" s="14">
        <v>0.5145</v>
      </c>
      <c r="I38" s="6">
        <f t="shared" si="0"/>
        <v>63079.13030999999</v>
      </c>
      <c r="K38" s="5">
        <f t="shared" si="1"/>
        <v>59523.649690000006</v>
      </c>
      <c r="M38" s="14">
        <v>0.4584</v>
      </c>
      <c r="O38" s="5">
        <f t="shared" si="4"/>
        <v>27285.641017896</v>
      </c>
      <c r="Q38" s="16">
        <f t="shared" si="2"/>
        <v>32238.008672104006</v>
      </c>
      <c r="S38" s="16">
        <f t="shared" si="3"/>
        <v>122602.78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3540.2</v>
      </c>
      <c r="G40" s="14">
        <v>0.5145</v>
      </c>
      <c r="I40" s="6">
        <f t="shared" si="0"/>
        <v>1821.4328999999998</v>
      </c>
      <c r="K40" s="5">
        <f t="shared" si="1"/>
        <v>1718.7671</v>
      </c>
      <c r="M40" s="14">
        <v>0.3811</v>
      </c>
      <c r="O40" s="5">
        <f t="shared" si="4"/>
        <v>655.02214181</v>
      </c>
      <c r="Q40" s="16">
        <f t="shared" si="2"/>
        <v>1063.74495819</v>
      </c>
      <c r="S40" s="16">
        <f t="shared" si="3"/>
        <v>3540.2</v>
      </c>
    </row>
    <row r="41" spans="1:19" ht="11.25">
      <c r="A41" s="4" t="s">
        <v>36</v>
      </c>
      <c r="C41" s="3" t="s">
        <v>166</v>
      </c>
      <c r="E41" s="6">
        <v>122072.01</v>
      </c>
      <c r="G41" s="14">
        <v>0.5145</v>
      </c>
      <c r="I41" s="6">
        <f t="shared" si="0"/>
        <v>62806.04914499999</v>
      </c>
      <c r="K41" s="5">
        <f t="shared" si="1"/>
        <v>59265.960855000005</v>
      </c>
      <c r="M41" s="14">
        <v>0.283</v>
      </c>
      <c r="O41" s="5">
        <f t="shared" si="4"/>
        <v>16772.266921965</v>
      </c>
      <c r="Q41" s="16">
        <f t="shared" si="2"/>
        <v>42493.693933035</v>
      </c>
      <c r="S41" s="16">
        <f t="shared" si="3"/>
        <v>122072.01</v>
      </c>
    </row>
    <row r="42" spans="1:19" ht="11.25">
      <c r="A42" s="4" t="s">
        <v>37</v>
      </c>
      <c r="C42" s="3" t="s">
        <v>167</v>
      </c>
      <c r="E42" s="6">
        <v>64349.93</v>
      </c>
      <c r="G42" s="14">
        <v>0.5145</v>
      </c>
      <c r="I42" s="6">
        <f t="shared" si="0"/>
        <v>33108.038985</v>
      </c>
      <c r="K42" s="5">
        <f t="shared" si="1"/>
        <v>31241.891015</v>
      </c>
      <c r="M42" s="14">
        <v>0.4348</v>
      </c>
      <c r="O42" s="5">
        <f t="shared" si="4"/>
        <v>13583.974213322</v>
      </c>
      <c r="Q42" s="16">
        <f t="shared" si="2"/>
        <v>17657.916801678002</v>
      </c>
      <c r="S42" s="16">
        <f t="shared" si="3"/>
        <v>64349.93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22099.5</v>
      </c>
      <c r="G44" s="14">
        <v>0.5145</v>
      </c>
      <c r="I44" s="6">
        <f t="shared" si="0"/>
        <v>11370.192749999998</v>
      </c>
      <c r="K44" s="5">
        <f t="shared" si="1"/>
        <v>10729.307250000002</v>
      </c>
      <c r="M44" s="14">
        <v>0.3687</v>
      </c>
      <c r="O44" s="5">
        <f t="shared" si="4"/>
        <v>3955.895583075001</v>
      </c>
      <c r="Q44" s="16">
        <f t="shared" si="2"/>
        <v>6773.411666925001</v>
      </c>
      <c r="S44" s="16">
        <f t="shared" si="3"/>
        <v>22099.5</v>
      </c>
    </row>
    <row r="45" spans="1:19" ht="11.25">
      <c r="A45" s="4" t="s">
        <v>40</v>
      </c>
      <c r="C45" s="3" t="s">
        <v>170</v>
      </c>
      <c r="E45" s="6">
        <v>15830.27</v>
      </c>
      <c r="G45" s="14">
        <v>0.5145</v>
      </c>
      <c r="I45" s="6">
        <f t="shared" si="0"/>
        <v>8144.673914999999</v>
      </c>
      <c r="K45" s="5">
        <f t="shared" si="1"/>
        <v>7685.596085000001</v>
      </c>
      <c r="M45" s="14">
        <v>0.4871</v>
      </c>
      <c r="O45" s="5">
        <f t="shared" si="4"/>
        <v>3743.6538530035004</v>
      </c>
      <c r="Q45" s="16">
        <f t="shared" si="2"/>
        <v>3941.9422319965006</v>
      </c>
      <c r="S45" s="16">
        <f t="shared" si="3"/>
        <v>15830.27</v>
      </c>
    </row>
    <row r="46" spans="1:19" ht="11.25">
      <c r="A46" s="4" t="s">
        <v>41</v>
      </c>
      <c r="C46" s="3" t="s">
        <v>171</v>
      </c>
      <c r="E46" s="6">
        <v>2938.18</v>
      </c>
      <c r="G46" s="14">
        <v>0.5145</v>
      </c>
      <c r="I46" s="6">
        <f t="shared" si="0"/>
        <v>1511.6936099999998</v>
      </c>
      <c r="K46" s="5">
        <f t="shared" si="1"/>
        <v>1426.48639</v>
      </c>
      <c r="M46" s="14">
        <v>0.2109</v>
      </c>
      <c r="O46" s="5">
        <f t="shared" si="4"/>
        <v>300.845979651</v>
      </c>
      <c r="Q46" s="16">
        <f t="shared" si="2"/>
        <v>1125.640410349</v>
      </c>
      <c r="S46" s="16">
        <f t="shared" si="3"/>
        <v>2938.18</v>
      </c>
    </row>
    <row r="47" spans="1:19" ht="11.25">
      <c r="A47" s="4" t="s">
        <v>42</v>
      </c>
      <c r="C47" s="3" t="s">
        <v>172</v>
      </c>
      <c r="E47" s="6">
        <v>28412.01</v>
      </c>
      <c r="G47" s="14">
        <v>0.5145</v>
      </c>
      <c r="I47" s="6">
        <f t="shared" si="0"/>
        <v>14617.979144999998</v>
      </c>
      <c r="K47" s="5">
        <f t="shared" si="1"/>
        <v>13794.030855</v>
      </c>
      <c r="M47" s="14">
        <v>0.3471</v>
      </c>
      <c r="O47" s="5">
        <f t="shared" si="4"/>
        <v>4787.9081097705</v>
      </c>
      <c r="Q47" s="16">
        <f t="shared" si="2"/>
        <v>9006.1227452295</v>
      </c>
      <c r="S47" s="16">
        <f t="shared" si="3"/>
        <v>28412.009999999995</v>
      </c>
    </row>
    <row r="48" spans="1:19" ht="11.25">
      <c r="A48" s="4" t="s">
        <v>43</v>
      </c>
      <c r="C48" s="3" t="s">
        <v>173</v>
      </c>
      <c r="E48" s="6">
        <v>12584</v>
      </c>
      <c r="G48" s="14">
        <v>0.5145</v>
      </c>
      <c r="I48" s="6">
        <f t="shared" si="0"/>
        <v>6474.468</v>
      </c>
      <c r="K48" s="5">
        <f t="shared" si="1"/>
        <v>6109.532</v>
      </c>
      <c r="M48" s="14">
        <v>0.2266</v>
      </c>
      <c r="O48" s="5">
        <f t="shared" si="4"/>
        <v>1384.4199512</v>
      </c>
      <c r="Q48" s="16">
        <f t="shared" si="2"/>
        <v>4725.1120488</v>
      </c>
      <c r="S48" s="16">
        <f t="shared" si="3"/>
        <v>12584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73674.4</v>
      </c>
      <c r="G50" s="14">
        <v>0.5145</v>
      </c>
      <c r="I50" s="6">
        <f t="shared" si="0"/>
        <v>37905.4788</v>
      </c>
      <c r="K50" s="5">
        <f t="shared" si="1"/>
        <v>35768.9212</v>
      </c>
      <c r="M50" s="14">
        <v>0.4444</v>
      </c>
      <c r="O50" s="5">
        <f t="shared" si="4"/>
        <v>15895.70858128</v>
      </c>
      <c r="Q50" s="16">
        <f t="shared" si="2"/>
        <v>19873.212618719997</v>
      </c>
      <c r="S50" s="16">
        <f t="shared" si="3"/>
        <v>73674.4</v>
      </c>
    </row>
    <row r="51" spans="1:19" ht="11.25">
      <c r="A51" s="4" t="s">
        <v>46</v>
      </c>
      <c r="C51" s="3" t="s">
        <v>176</v>
      </c>
      <c r="E51" s="6">
        <v>130637.29</v>
      </c>
      <c r="G51" s="14">
        <v>0.5145</v>
      </c>
      <c r="I51" s="6">
        <f t="shared" si="0"/>
        <v>67212.885705</v>
      </c>
      <c r="K51" s="5">
        <f t="shared" si="1"/>
        <v>63424.404295</v>
      </c>
      <c r="M51" s="14">
        <v>0.3755</v>
      </c>
      <c r="O51" s="5">
        <f t="shared" si="4"/>
        <v>23815.8638127725</v>
      </c>
      <c r="Q51" s="16">
        <f t="shared" si="2"/>
        <v>39608.5404822275</v>
      </c>
      <c r="S51" s="16">
        <f t="shared" si="3"/>
        <v>130637.29</v>
      </c>
    </row>
    <row r="52" spans="1:19" ht="11.25">
      <c r="A52" s="4" t="s">
        <v>47</v>
      </c>
      <c r="C52" s="3" t="s">
        <v>177</v>
      </c>
      <c r="E52" s="6">
        <v>41454.14</v>
      </c>
      <c r="G52" s="14">
        <v>0.5145</v>
      </c>
      <c r="I52" s="6">
        <f t="shared" si="0"/>
        <v>21328.155029999998</v>
      </c>
      <c r="K52" s="5">
        <f t="shared" si="1"/>
        <v>20125.98497</v>
      </c>
      <c r="M52" s="14">
        <v>0.2786</v>
      </c>
      <c r="O52" s="5">
        <f t="shared" si="4"/>
        <v>5607.099412642001</v>
      </c>
      <c r="Q52" s="16">
        <f t="shared" si="2"/>
        <v>14518.885557358</v>
      </c>
      <c r="S52" s="16">
        <f t="shared" si="3"/>
        <v>41454.14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34623.48</v>
      </c>
      <c r="G54" s="14">
        <v>0.5145</v>
      </c>
      <c r="I54" s="6">
        <f t="shared" si="0"/>
        <v>17813.78046</v>
      </c>
      <c r="K54" s="5">
        <f t="shared" si="1"/>
        <v>16809.69954</v>
      </c>
      <c r="M54" s="14">
        <v>0.3613</v>
      </c>
      <c r="O54" s="5">
        <f t="shared" si="4"/>
        <v>6073.344443802001</v>
      </c>
      <c r="Q54" s="16">
        <f t="shared" si="2"/>
        <v>10736.355096198</v>
      </c>
      <c r="S54" s="16">
        <f t="shared" si="3"/>
        <v>34623.48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11440</v>
      </c>
      <c r="G57" s="14">
        <v>0.5145</v>
      </c>
      <c r="I57" s="6">
        <f t="shared" si="0"/>
        <v>5885.879999999999</v>
      </c>
      <c r="K57" s="5">
        <f t="shared" si="1"/>
        <v>5554.120000000001</v>
      </c>
      <c r="M57" s="14">
        <v>0.3627</v>
      </c>
      <c r="O57" s="5">
        <f t="shared" si="4"/>
        <v>2014.4793240000004</v>
      </c>
      <c r="Q57" s="16">
        <f t="shared" si="2"/>
        <v>3539.6406760000004</v>
      </c>
      <c r="S57" s="16">
        <f t="shared" si="3"/>
        <v>11440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26114.7</v>
      </c>
      <c r="G60" s="14">
        <v>0.5145</v>
      </c>
      <c r="I60" s="6">
        <f t="shared" si="0"/>
        <v>13436.013149999999</v>
      </c>
      <c r="K60" s="5">
        <f t="shared" si="1"/>
        <v>12678.686850000002</v>
      </c>
      <c r="M60" s="14">
        <v>0.2245</v>
      </c>
      <c r="O60" s="5">
        <f t="shared" si="4"/>
        <v>2846.3651978250005</v>
      </c>
      <c r="Q60" s="16">
        <f t="shared" si="2"/>
        <v>9832.321652175002</v>
      </c>
      <c r="S60" s="16">
        <f t="shared" si="3"/>
        <v>26114.7</v>
      </c>
    </row>
    <row r="61" spans="1:19" ht="11.25">
      <c r="A61" s="4" t="s">
        <v>56</v>
      </c>
      <c r="C61" s="3" t="s">
        <v>186</v>
      </c>
      <c r="E61" s="6">
        <v>59118.26</v>
      </c>
      <c r="G61" s="14">
        <v>0.5145</v>
      </c>
      <c r="I61" s="6">
        <f t="shared" si="0"/>
        <v>30416.34477</v>
      </c>
      <c r="K61" s="5">
        <f t="shared" si="1"/>
        <v>28701.915230000002</v>
      </c>
      <c r="M61" s="17">
        <v>0.4764</v>
      </c>
      <c r="O61" s="5">
        <f t="shared" si="4"/>
        <v>13673.592415572</v>
      </c>
      <c r="Q61" s="16">
        <f t="shared" si="2"/>
        <v>15028.322814428002</v>
      </c>
      <c r="S61" s="16">
        <f t="shared" si="3"/>
        <v>59118.26</v>
      </c>
    </row>
    <row r="62" spans="1:19" ht="11.25">
      <c r="A62" s="4" t="s">
        <v>57</v>
      </c>
      <c r="C62" s="3" t="s">
        <v>187</v>
      </c>
      <c r="E62" s="6">
        <v>50180.04</v>
      </c>
      <c r="G62" s="14">
        <v>0.5145</v>
      </c>
      <c r="I62" s="6">
        <f t="shared" si="0"/>
        <v>25817.630579999997</v>
      </c>
      <c r="K62" s="5">
        <f t="shared" si="1"/>
        <v>24362.409420000004</v>
      </c>
      <c r="M62" s="14">
        <v>0.4401</v>
      </c>
      <c r="O62" s="5">
        <f t="shared" si="4"/>
        <v>10721.896385742002</v>
      </c>
      <c r="Q62" s="16">
        <f t="shared" si="2"/>
        <v>13640.513034258001</v>
      </c>
      <c r="S62" s="16">
        <f t="shared" si="3"/>
        <v>50180.04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58313.32</v>
      </c>
      <c r="G66" s="14">
        <v>0.5145</v>
      </c>
      <c r="I66" s="6">
        <f t="shared" si="0"/>
        <v>30002.203139999998</v>
      </c>
      <c r="K66" s="5">
        <f t="shared" si="1"/>
        <v>28311.116860000002</v>
      </c>
      <c r="M66" s="14">
        <v>0.2286</v>
      </c>
      <c r="O66" s="5">
        <f t="shared" si="4"/>
        <v>6471.921314196001</v>
      </c>
      <c r="Q66" s="16">
        <f t="shared" si="2"/>
        <v>21839.195545804003</v>
      </c>
      <c r="S66" s="16">
        <f t="shared" si="3"/>
        <v>58313.32</v>
      </c>
    </row>
    <row r="67" spans="1:19" ht="11.25">
      <c r="A67" s="4" t="s">
        <v>62</v>
      </c>
      <c r="C67" s="3" t="s">
        <v>192</v>
      </c>
      <c r="E67" s="6">
        <v>15432.64</v>
      </c>
      <c r="G67" s="14">
        <v>0.5145</v>
      </c>
      <c r="I67" s="6">
        <f t="shared" si="0"/>
        <v>7940.093279999999</v>
      </c>
      <c r="K67" s="5">
        <f t="shared" si="1"/>
        <v>7492.54672</v>
      </c>
      <c r="M67" s="14">
        <v>0.4333</v>
      </c>
      <c r="O67" s="5">
        <f t="shared" si="4"/>
        <v>3246.5204937760004</v>
      </c>
      <c r="Q67" s="16">
        <f t="shared" si="2"/>
        <v>4246.026226223999</v>
      </c>
      <c r="S67" s="16">
        <f t="shared" si="3"/>
        <v>15432.64</v>
      </c>
    </row>
    <row r="68" spans="1:19" ht="11.25">
      <c r="A68" s="4" t="s">
        <v>63</v>
      </c>
      <c r="C68" s="3" t="s">
        <v>193</v>
      </c>
      <c r="E68" s="6">
        <v>8785.01</v>
      </c>
      <c r="G68" s="14">
        <v>0.5145</v>
      </c>
      <c r="I68" s="6">
        <f t="shared" si="0"/>
        <v>4519.887645</v>
      </c>
      <c r="K68" s="5">
        <f t="shared" si="1"/>
        <v>4265.122355</v>
      </c>
      <c r="M68" s="14">
        <v>0.2834</v>
      </c>
      <c r="O68" s="5">
        <f t="shared" si="4"/>
        <v>1208.7356754070001</v>
      </c>
      <c r="Q68" s="16">
        <f t="shared" si="2"/>
        <v>3056.3866795930003</v>
      </c>
      <c r="S68" s="16">
        <f t="shared" si="3"/>
        <v>8785.01</v>
      </c>
    </row>
    <row r="69" spans="1:19" ht="11.25">
      <c r="A69" s="4" t="s">
        <v>64</v>
      </c>
      <c r="C69" s="3" t="s">
        <v>194</v>
      </c>
      <c r="E69" s="6">
        <v>0</v>
      </c>
      <c r="G69" s="14">
        <v>0.5145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29726.08</v>
      </c>
      <c r="G71" s="14">
        <v>0.5145</v>
      </c>
      <c r="I71" s="6">
        <f t="shared" si="0"/>
        <v>15294.068159999999</v>
      </c>
      <c r="K71" s="5">
        <f t="shared" si="1"/>
        <v>14432.011840000003</v>
      </c>
      <c r="M71" s="14">
        <v>0.1971</v>
      </c>
      <c r="O71" s="5">
        <f t="shared" si="4"/>
        <v>2844.5495336640006</v>
      </c>
      <c r="Q71" s="16">
        <f t="shared" si="2"/>
        <v>11587.462306336001</v>
      </c>
      <c r="S71" s="16">
        <f t="shared" si="3"/>
        <v>29726.08</v>
      </c>
    </row>
    <row r="72" spans="1:19" ht="11.25">
      <c r="A72" s="4" t="s">
        <v>67</v>
      </c>
      <c r="C72" s="3" t="s">
        <v>197</v>
      </c>
      <c r="E72" s="6">
        <v>11155.35</v>
      </c>
      <c r="G72" s="14">
        <v>0.5145</v>
      </c>
      <c r="I72" s="6">
        <f t="shared" si="0"/>
        <v>5739.427575</v>
      </c>
      <c r="K72" s="5">
        <f t="shared" si="1"/>
        <v>5415.922425000001</v>
      </c>
      <c r="M72" s="14">
        <v>0.3304</v>
      </c>
      <c r="O72" s="5">
        <f t="shared" si="4"/>
        <v>1789.4207692200005</v>
      </c>
      <c r="Q72" s="16">
        <f t="shared" si="2"/>
        <v>3626.50165578</v>
      </c>
      <c r="S72" s="16">
        <f t="shared" si="3"/>
        <v>11155.35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23986.92</v>
      </c>
      <c r="G74" s="14">
        <v>0.5145</v>
      </c>
      <c r="I74" s="6">
        <f aca="true" t="shared" si="5" ref="I74:I135">E74*G74</f>
        <v>12341.270339999997</v>
      </c>
      <c r="K74" s="5">
        <f aca="true" t="shared" si="6" ref="K74:K135">E74-I74</f>
        <v>11645.649660000001</v>
      </c>
      <c r="M74" s="14">
        <v>0.4083</v>
      </c>
      <c r="O74" s="5">
        <f t="shared" si="4"/>
        <v>4754.918756178</v>
      </c>
      <c r="Q74" s="16">
        <f aca="true" t="shared" si="7" ref="Q74:Q135">K74-O74</f>
        <v>6890.730903822001</v>
      </c>
      <c r="S74" s="16">
        <f aca="true" t="shared" si="8" ref="S74:S135">I74+O74+Q74</f>
        <v>23986.92</v>
      </c>
    </row>
    <row r="75" spans="1:19" ht="11.25">
      <c r="A75" s="4" t="s">
        <v>70</v>
      </c>
      <c r="C75" s="3" t="s">
        <v>200</v>
      </c>
      <c r="E75" s="6">
        <v>5662.1</v>
      </c>
      <c r="G75" s="14">
        <v>0.5145</v>
      </c>
      <c r="I75" s="6">
        <f t="shared" si="5"/>
        <v>2913.15045</v>
      </c>
      <c r="K75" s="5">
        <f t="shared" si="6"/>
        <v>2748.9495500000003</v>
      </c>
      <c r="M75" s="14">
        <v>0.2865</v>
      </c>
      <c r="O75" s="5">
        <f aca="true" t="shared" si="9" ref="O75:O135">K75*M75</f>
        <v>787.5740460750001</v>
      </c>
      <c r="Q75" s="16">
        <f t="shared" si="7"/>
        <v>1961.3755039250002</v>
      </c>
      <c r="S75" s="16">
        <f t="shared" si="8"/>
        <v>5662.1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38533</v>
      </c>
      <c r="G77" s="14">
        <v>0.5145</v>
      </c>
      <c r="I77" s="6">
        <f t="shared" si="5"/>
        <v>19825.228499999997</v>
      </c>
      <c r="K77" s="5">
        <f t="shared" si="6"/>
        <v>18707.771500000003</v>
      </c>
      <c r="M77" s="14">
        <v>0.2355</v>
      </c>
      <c r="O77" s="5">
        <f t="shared" si="9"/>
        <v>4405.68018825</v>
      </c>
      <c r="Q77" s="16">
        <f t="shared" si="7"/>
        <v>14302.091311750002</v>
      </c>
      <c r="S77" s="16">
        <f t="shared" si="8"/>
        <v>38533</v>
      </c>
    </row>
    <row r="78" spans="1:19" ht="11.25">
      <c r="A78" s="4" t="s">
        <v>73</v>
      </c>
      <c r="C78" s="3" t="s">
        <v>203</v>
      </c>
      <c r="E78" s="6">
        <v>14559.32</v>
      </c>
      <c r="G78" s="14">
        <v>0.5145</v>
      </c>
      <c r="I78" s="6">
        <f t="shared" si="5"/>
        <v>7490.77014</v>
      </c>
      <c r="K78" s="5">
        <f t="shared" si="6"/>
        <v>7068.54986</v>
      </c>
      <c r="M78" s="14">
        <v>0.4342</v>
      </c>
      <c r="O78" s="5">
        <f t="shared" si="9"/>
        <v>3069.1643492119997</v>
      </c>
      <c r="Q78" s="16">
        <f t="shared" si="7"/>
        <v>3999.3855107880004</v>
      </c>
      <c r="S78" s="16">
        <f t="shared" si="8"/>
        <v>14559.32</v>
      </c>
    </row>
    <row r="79" spans="1:19" ht="11.25">
      <c r="A79" s="4" t="s">
        <v>74</v>
      </c>
      <c r="C79" s="3" t="s">
        <v>204</v>
      </c>
      <c r="E79" s="6">
        <v>9150.58</v>
      </c>
      <c r="G79" s="14">
        <v>0.5145</v>
      </c>
      <c r="I79" s="6">
        <f t="shared" si="5"/>
        <v>4707.97341</v>
      </c>
      <c r="K79" s="5">
        <f t="shared" si="6"/>
        <v>4442.60659</v>
      </c>
      <c r="M79" s="14">
        <v>0.2232</v>
      </c>
      <c r="O79" s="5">
        <f t="shared" si="9"/>
        <v>991.5897908880002</v>
      </c>
      <c r="Q79" s="16">
        <f t="shared" si="7"/>
        <v>3451.016799112</v>
      </c>
      <c r="S79" s="16">
        <f t="shared" si="8"/>
        <v>9150.58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128966.14</v>
      </c>
      <c r="G81" s="14">
        <v>0.5145</v>
      </c>
      <c r="I81" s="6">
        <f t="shared" si="5"/>
        <v>66353.07903</v>
      </c>
      <c r="K81" s="5">
        <f t="shared" si="6"/>
        <v>62613.060970000006</v>
      </c>
      <c r="M81" s="14">
        <v>0.3414</v>
      </c>
      <c r="O81" s="5">
        <f t="shared" si="9"/>
        <v>21376.099015158</v>
      </c>
      <c r="Q81" s="16">
        <f t="shared" si="7"/>
        <v>41236.961954842</v>
      </c>
      <c r="S81" s="16">
        <f t="shared" si="8"/>
        <v>128966.14</v>
      </c>
    </row>
    <row r="82" spans="1:19" ht="11.25">
      <c r="A82" s="4" t="s">
        <v>77</v>
      </c>
      <c r="C82" s="3" t="s">
        <v>207</v>
      </c>
      <c r="E82" s="6">
        <v>24738.1</v>
      </c>
      <c r="G82" s="14">
        <v>0.5145</v>
      </c>
      <c r="I82" s="6">
        <f t="shared" si="5"/>
        <v>12727.752449999998</v>
      </c>
      <c r="K82" s="5">
        <f t="shared" si="6"/>
        <v>12010.34755</v>
      </c>
      <c r="M82" s="14">
        <v>0.2923</v>
      </c>
      <c r="O82" s="5">
        <f t="shared" si="9"/>
        <v>3510.624588865</v>
      </c>
      <c r="Q82" s="16">
        <f t="shared" si="7"/>
        <v>8499.722961135001</v>
      </c>
      <c r="S82" s="16">
        <f t="shared" si="8"/>
        <v>24738.1</v>
      </c>
    </row>
    <row r="83" spans="1:19" ht="11.25">
      <c r="A83" s="4" t="s">
        <v>78</v>
      </c>
      <c r="C83" s="3" t="s">
        <v>208</v>
      </c>
      <c r="E83" s="6">
        <v>973.09</v>
      </c>
      <c r="G83" s="14">
        <v>0.5145</v>
      </c>
      <c r="I83" s="6">
        <f t="shared" si="5"/>
        <v>500.65480499999995</v>
      </c>
      <c r="K83" s="5">
        <f t="shared" si="6"/>
        <v>472.4351950000001</v>
      </c>
      <c r="M83" s="14">
        <v>0.4199</v>
      </c>
      <c r="O83" s="5">
        <f t="shared" si="9"/>
        <v>198.37553838050002</v>
      </c>
      <c r="Q83" s="16">
        <f t="shared" si="7"/>
        <v>274.05965661950006</v>
      </c>
      <c r="S83" s="16">
        <f t="shared" si="8"/>
        <v>973.09</v>
      </c>
    </row>
    <row r="84" spans="1:19" ht="11.25">
      <c r="A84" s="4" t="s">
        <v>79</v>
      </c>
      <c r="C84" s="3" t="s">
        <v>209</v>
      </c>
      <c r="E84" s="6">
        <v>19809</v>
      </c>
      <c r="G84" s="14">
        <v>0.5145</v>
      </c>
      <c r="I84" s="6">
        <f t="shared" si="5"/>
        <v>10191.7305</v>
      </c>
      <c r="K84" s="5">
        <f t="shared" si="6"/>
        <v>9617.2695</v>
      </c>
      <c r="M84" s="14">
        <v>0.3227</v>
      </c>
      <c r="O84" s="5">
        <f t="shared" si="9"/>
        <v>3103.49286765</v>
      </c>
      <c r="Q84" s="16">
        <f t="shared" si="7"/>
        <v>6513.77663235</v>
      </c>
      <c r="S84" s="16">
        <f t="shared" si="8"/>
        <v>19809</v>
      </c>
    </row>
    <row r="85" spans="1:19" ht="11.25">
      <c r="A85" s="4" t="s">
        <v>80</v>
      </c>
      <c r="C85" s="3" t="s">
        <v>210</v>
      </c>
      <c r="E85" s="6">
        <v>53436.54</v>
      </c>
      <c r="G85" s="14">
        <v>0.5145</v>
      </c>
      <c r="I85" s="6">
        <f t="shared" si="5"/>
        <v>27493.09983</v>
      </c>
      <c r="K85" s="5">
        <f t="shared" si="6"/>
        <v>25943.44017</v>
      </c>
      <c r="M85" s="14">
        <v>0.4397</v>
      </c>
      <c r="O85" s="5">
        <f t="shared" si="9"/>
        <v>11407.330642749</v>
      </c>
      <c r="Q85" s="16">
        <f t="shared" si="7"/>
        <v>14536.109527251001</v>
      </c>
      <c r="S85" s="16">
        <f t="shared" si="8"/>
        <v>53436.54</v>
      </c>
    </row>
    <row r="86" spans="1:19" ht="11.25">
      <c r="A86" s="4" t="s">
        <v>81</v>
      </c>
      <c r="C86" s="3" t="s">
        <v>211</v>
      </c>
      <c r="E86" s="6">
        <v>26601.97</v>
      </c>
      <c r="G86" s="14">
        <v>0.5145</v>
      </c>
      <c r="I86" s="6">
        <f t="shared" si="5"/>
        <v>13686.713565</v>
      </c>
      <c r="K86" s="5">
        <f t="shared" si="6"/>
        <v>12915.256435000001</v>
      </c>
      <c r="M86" s="14">
        <v>0.2336</v>
      </c>
      <c r="O86" s="5">
        <f t="shared" si="9"/>
        <v>3017.0039032160003</v>
      </c>
      <c r="Q86" s="16">
        <f t="shared" si="7"/>
        <v>9898.252531784</v>
      </c>
      <c r="S86" s="16">
        <f t="shared" si="8"/>
        <v>26601.97</v>
      </c>
    </row>
    <row r="87" spans="1:19" ht="11.25">
      <c r="A87" s="4" t="s">
        <v>82</v>
      </c>
      <c r="C87" s="3" t="s">
        <v>212</v>
      </c>
      <c r="E87" s="6">
        <v>53061.88</v>
      </c>
      <c r="G87" s="14">
        <v>0.5145</v>
      </c>
      <c r="I87" s="6">
        <f t="shared" si="5"/>
        <v>27300.337259999997</v>
      </c>
      <c r="K87" s="5">
        <f t="shared" si="6"/>
        <v>25761.54274</v>
      </c>
      <c r="M87" s="14">
        <v>0.3445</v>
      </c>
      <c r="O87" s="5">
        <f t="shared" si="9"/>
        <v>8874.851473929999</v>
      </c>
      <c r="Q87" s="16">
        <f t="shared" si="7"/>
        <v>16886.691266070004</v>
      </c>
      <c r="S87" s="16">
        <f t="shared" si="8"/>
        <v>53061.88</v>
      </c>
    </row>
    <row r="88" spans="1:19" ht="11.25">
      <c r="A88" s="4" t="s">
        <v>83</v>
      </c>
      <c r="C88" s="3" t="s">
        <v>213</v>
      </c>
      <c r="E88" s="6">
        <v>13602.38</v>
      </c>
      <c r="G88" s="14">
        <v>0.5145</v>
      </c>
      <c r="I88" s="6">
        <f t="shared" si="5"/>
        <v>6998.424509999999</v>
      </c>
      <c r="K88" s="5">
        <f t="shared" si="6"/>
        <v>6603.95549</v>
      </c>
      <c r="M88" s="14">
        <v>0.1894</v>
      </c>
      <c r="O88" s="5">
        <f t="shared" si="9"/>
        <v>1250.7891698060002</v>
      </c>
      <c r="Q88" s="16">
        <f t="shared" si="7"/>
        <v>5353.166320194</v>
      </c>
      <c r="S88" s="16">
        <f t="shared" si="8"/>
        <v>13602.379999999997</v>
      </c>
    </row>
    <row r="89" spans="1:19" ht="11.25">
      <c r="A89" s="4" t="s">
        <v>84</v>
      </c>
      <c r="C89" s="3" t="s">
        <v>214</v>
      </c>
      <c r="E89" s="6">
        <v>17727.09</v>
      </c>
      <c r="G89" s="14">
        <v>0.5145</v>
      </c>
      <c r="I89" s="6">
        <f t="shared" si="5"/>
        <v>9120.587805</v>
      </c>
      <c r="K89" s="5">
        <f t="shared" si="6"/>
        <v>8606.502195000001</v>
      </c>
      <c r="M89" s="14">
        <v>0.3154</v>
      </c>
      <c r="O89" s="5">
        <f t="shared" si="9"/>
        <v>2714.4907923030005</v>
      </c>
      <c r="Q89" s="16">
        <f t="shared" si="7"/>
        <v>5892.011402697</v>
      </c>
      <c r="S89" s="16">
        <f t="shared" si="8"/>
        <v>17727.09</v>
      </c>
    </row>
    <row r="90" spans="1:19" ht="11.25">
      <c r="A90" s="4" t="s">
        <v>85</v>
      </c>
      <c r="C90" s="3" t="s">
        <v>215</v>
      </c>
      <c r="E90" s="6">
        <v>77498.88</v>
      </c>
      <c r="G90" s="14">
        <v>0.5145</v>
      </c>
      <c r="I90" s="6">
        <f t="shared" si="5"/>
        <v>39873.17376</v>
      </c>
      <c r="K90" s="5">
        <f t="shared" si="6"/>
        <v>37625.70624000001</v>
      </c>
      <c r="M90" s="14">
        <v>0.3517</v>
      </c>
      <c r="O90" s="5">
        <f t="shared" si="9"/>
        <v>13232.960884608003</v>
      </c>
      <c r="Q90" s="16">
        <f t="shared" si="7"/>
        <v>24392.745355392006</v>
      </c>
      <c r="S90" s="16">
        <f t="shared" si="8"/>
        <v>77498.88</v>
      </c>
    </row>
    <row r="91" spans="1:19" ht="11.25">
      <c r="A91" s="4" t="s">
        <v>86</v>
      </c>
      <c r="C91" s="3" t="s">
        <v>216</v>
      </c>
      <c r="E91" s="6">
        <v>37230.12</v>
      </c>
      <c r="G91" s="14">
        <v>0.5145</v>
      </c>
      <c r="I91" s="6">
        <f t="shared" si="5"/>
        <v>19154.89674</v>
      </c>
      <c r="K91" s="5">
        <f t="shared" si="6"/>
        <v>18075.223260000002</v>
      </c>
      <c r="M91" s="14">
        <v>0.2337</v>
      </c>
      <c r="O91" s="5">
        <f t="shared" si="9"/>
        <v>4224.179675862</v>
      </c>
      <c r="Q91" s="16">
        <f t="shared" si="7"/>
        <v>13851.043584138002</v>
      </c>
      <c r="S91" s="16">
        <f t="shared" si="8"/>
        <v>37230.12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84719.09</v>
      </c>
      <c r="G93" s="14">
        <v>0.5145</v>
      </c>
      <c r="I93" s="6">
        <f t="shared" si="5"/>
        <v>43587.971804999994</v>
      </c>
      <c r="K93" s="5">
        <f t="shared" si="6"/>
        <v>41131.118195</v>
      </c>
      <c r="M93" s="14">
        <v>0.4588</v>
      </c>
      <c r="O93" s="5">
        <f t="shared" si="9"/>
        <v>18870.957027866</v>
      </c>
      <c r="Q93" s="16">
        <f t="shared" si="7"/>
        <v>22260.161167134003</v>
      </c>
      <c r="S93" s="16">
        <f t="shared" si="8"/>
        <v>84719.09</v>
      </c>
    </row>
    <row r="94" spans="1:19" ht="11.25">
      <c r="A94" s="4" t="s">
        <v>89</v>
      </c>
      <c r="C94" s="3" t="s">
        <v>219</v>
      </c>
      <c r="E94" s="6">
        <v>153887.31</v>
      </c>
      <c r="G94" s="14">
        <v>0.5145</v>
      </c>
      <c r="I94" s="6">
        <f t="shared" si="5"/>
        <v>79175.020995</v>
      </c>
      <c r="K94" s="5">
        <f t="shared" si="6"/>
        <v>74712.289005</v>
      </c>
      <c r="M94" s="14">
        <v>0.4439</v>
      </c>
      <c r="O94" s="5">
        <f t="shared" si="9"/>
        <v>33164.7850893195</v>
      </c>
      <c r="Q94" s="16">
        <f t="shared" si="7"/>
        <v>41547.5039156805</v>
      </c>
      <c r="S94" s="16">
        <f t="shared" si="8"/>
        <v>153887.31</v>
      </c>
    </row>
    <row r="95" spans="1:19" ht="11.25">
      <c r="A95" s="4" t="s">
        <v>90</v>
      </c>
      <c r="C95" s="3" t="s">
        <v>220</v>
      </c>
      <c r="E95" s="6">
        <v>1364</v>
      </c>
      <c r="G95" s="14">
        <v>0.5145</v>
      </c>
      <c r="I95" s="6">
        <f t="shared" si="5"/>
        <v>701.7779999999999</v>
      </c>
      <c r="K95" s="5">
        <f t="shared" si="6"/>
        <v>662.2220000000001</v>
      </c>
      <c r="M95" s="14">
        <v>0.3979</v>
      </c>
      <c r="O95" s="5">
        <f t="shared" si="9"/>
        <v>263.4981338</v>
      </c>
      <c r="Q95" s="16">
        <f t="shared" si="7"/>
        <v>398.7238662000001</v>
      </c>
      <c r="S95" s="16">
        <f t="shared" si="8"/>
        <v>1364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71568.87</v>
      </c>
      <c r="G97" s="14">
        <v>0.5145</v>
      </c>
      <c r="I97" s="6">
        <f t="shared" si="5"/>
        <v>36822.183614999994</v>
      </c>
      <c r="K97" s="5">
        <f t="shared" si="6"/>
        <v>34746.686385</v>
      </c>
      <c r="M97" s="14">
        <v>0.2455</v>
      </c>
      <c r="O97" s="5">
        <f t="shared" si="9"/>
        <v>8530.3115075175</v>
      </c>
      <c r="Q97" s="16">
        <f t="shared" si="7"/>
        <v>26216.3748774825</v>
      </c>
      <c r="S97" s="16">
        <f t="shared" si="8"/>
        <v>71568.87</v>
      </c>
    </row>
    <row r="98" spans="1:19" ht="11.25">
      <c r="A98" s="4" t="s">
        <v>93</v>
      </c>
      <c r="C98" s="3" t="s">
        <v>223</v>
      </c>
      <c r="E98" s="6">
        <v>7473.84</v>
      </c>
      <c r="G98" s="14">
        <v>0.5145</v>
      </c>
      <c r="I98" s="6">
        <f t="shared" si="5"/>
        <v>3845.2906799999996</v>
      </c>
      <c r="K98" s="5">
        <f t="shared" si="6"/>
        <v>3628.5493200000005</v>
      </c>
      <c r="M98" s="14">
        <v>0.3853</v>
      </c>
      <c r="O98" s="5">
        <f t="shared" si="9"/>
        <v>1398.0800529960002</v>
      </c>
      <c r="Q98" s="16">
        <f t="shared" si="7"/>
        <v>2230.4692670040004</v>
      </c>
      <c r="S98" s="16">
        <f t="shared" si="8"/>
        <v>7473.84</v>
      </c>
    </row>
    <row r="99" spans="1:19" ht="11.25">
      <c r="A99" s="4" t="s">
        <v>94</v>
      </c>
      <c r="C99" s="3" t="s">
        <v>224</v>
      </c>
      <c r="E99" s="6">
        <v>28603.32</v>
      </c>
      <c r="G99" s="14">
        <v>0.5145</v>
      </c>
      <c r="I99" s="6">
        <f t="shared" si="5"/>
        <v>14716.408139999998</v>
      </c>
      <c r="K99" s="5">
        <f t="shared" si="6"/>
        <v>13886.911860000002</v>
      </c>
      <c r="M99" s="14">
        <v>0.276</v>
      </c>
      <c r="O99" s="5">
        <f t="shared" si="9"/>
        <v>3832.787673360001</v>
      </c>
      <c r="Q99" s="16">
        <f t="shared" si="7"/>
        <v>10054.124186640001</v>
      </c>
      <c r="S99" s="16">
        <f t="shared" si="8"/>
        <v>28603.32</v>
      </c>
    </row>
    <row r="100" spans="1:19" ht="11.25">
      <c r="A100" s="4" t="s">
        <v>95</v>
      </c>
      <c r="C100" s="3" t="s">
        <v>225</v>
      </c>
      <c r="E100" s="6">
        <v>13268.08</v>
      </c>
      <c r="G100" s="14">
        <v>0.5145</v>
      </c>
      <c r="I100" s="6">
        <f t="shared" si="5"/>
        <v>6826.427159999999</v>
      </c>
      <c r="K100" s="5">
        <f t="shared" si="6"/>
        <v>6441.652840000001</v>
      </c>
      <c r="M100" s="14">
        <v>0.3025</v>
      </c>
      <c r="O100" s="5">
        <f t="shared" si="9"/>
        <v>1948.5999841</v>
      </c>
      <c r="Q100" s="16">
        <f t="shared" si="7"/>
        <v>4493.0528559</v>
      </c>
      <c r="S100" s="16">
        <f t="shared" si="8"/>
        <v>13268.079999999998</v>
      </c>
    </row>
    <row r="101" spans="1:19" ht="11.25">
      <c r="A101" s="4" t="s">
        <v>96</v>
      </c>
      <c r="C101" s="3" t="s">
        <v>226</v>
      </c>
      <c r="E101" s="6">
        <v>10402.01</v>
      </c>
      <c r="G101" s="14">
        <v>0.5145</v>
      </c>
      <c r="I101" s="6">
        <f t="shared" si="5"/>
        <v>5351.834145</v>
      </c>
      <c r="K101" s="5">
        <f t="shared" si="6"/>
        <v>5050.175855</v>
      </c>
      <c r="M101" s="14">
        <v>0.2755</v>
      </c>
      <c r="O101" s="5">
        <f t="shared" si="9"/>
        <v>1391.3234480525002</v>
      </c>
      <c r="Q101" s="16">
        <f t="shared" si="7"/>
        <v>3658.8524069475</v>
      </c>
      <c r="S101" s="16">
        <f t="shared" si="8"/>
        <v>10402.01</v>
      </c>
    </row>
    <row r="102" spans="1:19" ht="11.25">
      <c r="A102" s="4" t="s">
        <v>97</v>
      </c>
      <c r="C102" s="3" t="s">
        <v>227</v>
      </c>
      <c r="E102" s="6">
        <v>0</v>
      </c>
      <c r="G102" s="14">
        <v>0.5145</v>
      </c>
      <c r="I102" s="6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46558.24</v>
      </c>
      <c r="G103" s="14">
        <v>0.5145</v>
      </c>
      <c r="I103" s="6">
        <f t="shared" si="5"/>
        <v>23954.21448</v>
      </c>
      <c r="K103" s="5">
        <f t="shared" si="6"/>
        <v>22604.02552</v>
      </c>
      <c r="M103" s="14">
        <v>0.3888</v>
      </c>
      <c r="O103" s="5">
        <f t="shared" si="9"/>
        <v>8788.445122176</v>
      </c>
      <c r="Q103" s="16">
        <f t="shared" si="7"/>
        <v>13815.580397824</v>
      </c>
      <c r="S103" s="16">
        <f t="shared" si="8"/>
        <v>46558.24</v>
      </c>
    </row>
    <row r="104" spans="1:19" ht="11.25">
      <c r="A104" s="4" t="s">
        <v>99</v>
      </c>
      <c r="C104" s="3" t="s">
        <v>229</v>
      </c>
      <c r="E104" s="6">
        <v>46213.21</v>
      </c>
      <c r="G104" s="14">
        <v>0.5145</v>
      </c>
      <c r="I104" s="6">
        <f t="shared" si="5"/>
        <v>23776.696545</v>
      </c>
      <c r="K104" s="5">
        <f t="shared" si="6"/>
        <v>22436.513455</v>
      </c>
      <c r="M104" s="14">
        <v>0.5309</v>
      </c>
      <c r="O104" s="5">
        <f t="shared" si="9"/>
        <v>11911.5449932595</v>
      </c>
      <c r="Q104" s="16">
        <f t="shared" si="7"/>
        <v>10524.9684617405</v>
      </c>
      <c r="S104" s="16">
        <f t="shared" si="8"/>
        <v>46213.21</v>
      </c>
    </row>
    <row r="105" spans="1:19" ht="11.25">
      <c r="A105" s="4" t="s">
        <v>100</v>
      </c>
      <c r="C105" s="3" t="s">
        <v>230</v>
      </c>
      <c r="E105" s="6">
        <v>13160.77</v>
      </c>
      <c r="G105" s="14">
        <v>0.5145</v>
      </c>
      <c r="I105" s="6">
        <f t="shared" si="5"/>
        <v>6771.216165</v>
      </c>
      <c r="K105" s="5">
        <f t="shared" si="6"/>
        <v>6389.553835000001</v>
      </c>
      <c r="M105" s="14">
        <v>0.255</v>
      </c>
      <c r="O105" s="5">
        <f t="shared" si="9"/>
        <v>1629.3362279250002</v>
      </c>
      <c r="Q105" s="16">
        <f t="shared" si="7"/>
        <v>4760.217607075</v>
      </c>
      <c r="S105" s="16">
        <f t="shared" si="8"/>
        <v>13160.77</v>
      </c>
    </row>
    <row r="106" spans="1:19" ht="11.25">
      <c r="A106" s="4" t="s">
        <v>101</v>
      </c>
      <c r="C106" s="3" t="s">
        <v>231</v>
      </c>
      <c r="E106" s="6">
        <v>2480</v>
      </c>
      <c r="G106" s="14">
        <v>0.5145</v>
      </c>
      <c r="I106" s="6">
        <f t="shared" si="5"/>
        <v>1275.9599999999998</v>
      </c>
      <c r="K106" s="5">
        <f t="shared" si="6"/>
        <v>1204.0400000000002</v>
      </c>
      <c r="M106" s="14">
        <v>0.2547</v>
      </c>
      <c r="O106" s="5">
        <f t="shared" si="9"/>
        <v>306.668988</v>
      </c>
      <c r="Q106" s="16">
        <f t="shared" si="7"/>
        <v>897.3710120000002</v>
      </c>
      <c r="S106" s="16">
        <f t="shared" si="8"/>
        <v>2480</v>
      </c>
    </row>
    <row r="107" spans="1:19" ht="11.25">
      <c r="A107" s="4" t="s">
        <v>102</v>
      </c>
      <c r="C107" s="3" t="s">
        <v>232</v>
      </c>
      <c r="E107" s="6">
        <v>3784.38</v>
      </c>
      <c r="G107" s="14">
        <v>0.5145</v>
      </c>
      <c r="I107" s="6">
        <f t="shared" si="5"/>
        <v>1947.06351</v>
      </c>
      <c r="K107" s="5">
        <f t="shared" si="6"/>
        <v>1837.3164900000002</v>
      </c>
      <c r="M107" s="14">
        <v>0.2329</v>
      </c>
      <c r="O107" s="5">
        <f t="shared" si="9"/>
        <v>427.91101052100004</v>
      </c>
      <c r="Q107" s="16">
        <f t="shared" si="7"/>
        <v>1409.4054794790002</v>
      </c>
      <c r="S107" s="16">
        <f t="shared" si="8"/>
        <v>3784.38</v>
      </c>
    </row>
    <row r="108" spans="1:19" ht="11.25">
      <c r="A108" s="4" t="s">
        <v>103</v>
      </c>
      <c r="C108" s="3" t="s">
        <v>233</v>
      </c>
      <c r="E108" s="6">
        <v>123060.39</v>
      </c>
      <c r="G108" s="14">
        <v>0.5145</v>
      </c>
      <c r="I108" s="6">
        <f t="shared" si="5"/>
        <v>63314.570654999996</v>
      </c>
      <c r="K108" s="5">
        <f t="shared" si="6"/>
        <v>59745.819345</v>
      </c>
      <c r="M108" s="14">
        <v>0.3068</v>
      </c>
      <c r="O108" s="5">
        <f t="shared" si="9"/>
        <v>18330.017375046</v>
      </c>
      <c r="Q108" s="16">
        <f t="shared" si="7"/>
        <v>41415.801969954</v>
      </c>
      <c r="S108" s="16">
        <f t="shared" si="8"/>
        <v>123060.39</v>
      </c>
    </row>
    <row r="109" spans="1:19" ht="11.25">
      <c r="A109" s="4" t="s">
        <v>104</v>
      </c>
      <c r="C109" s="3" t="s">
        <v>234</v>
      </c>
      <c r="E109" s="6">
        <v>233505.77</v>
      </c>
      <c r="G109" s="14">
        <v>0.5145</v>
      </c>
      <c r="I109" s="6">
        <f t="shared" si="5"/>
        <v>120138.71866499998</v>
      </c>
      <c r="K109" s="5">
        <f t="shared" si="6"/>
        <v>113367.05133500001</v>
      </c>
      <c r="M109" s="14">
        <v>0.3715</v>
      </c>
      <c r="O109" s="5">
        <f t="shared" si="9"/>
        <v>42115.8595709525</v>
      </c>
      <c r="Q109" s="16">
        <f t="shared" si="7"/>
        <v>71251.19176404751</v>
      </c>
      <c r="S109" s="16">
        <f t="shared" si="8"/>
        <v>233505.77</v>
      </c>
    </row>
    <row r="110" spans="1:19" ht="11.25">
      <c r="A110" s="4" t="s">
        <v>105</v>
      </c>
      <c r="C110" s="3" t="s">
        <v>235</v>
      </c>
      <c r="E110" s="6">
        <v>6057.09</v>
      </c>
      <c r="G110" s="14">
        <v>0.5145</v>
      </c>
      <c r="I110" s="6">
        <f t="shared" si="5"/>
        <v>3116.372805</v>
      </c>
      <c r="K110" s="5">
        <f t="shared" si="6"/>
        <v>2940.717195</v>
      </c>
      <c r="M110" s="14">
        <v>0.4027</v>
      </c>
      <c r="O110" s="5">
        <f t="shared" si="9"/>
        <v>1184.2268144265001</v>
      </c>
      <c r="Q110" s="16">
        <f t="shared" si="7"/>
        <v>1756.4903805735</v>
      </c>
      <c r="S110" s="16">
        <f t="shared" si="8"/>
        <v>6057.09</v>
      </c>
    </row>
    <row r="111" spans="1:19" ht="11.25">
      <c r="A111" s="4" t="s">
        <v>106</v>
      </c>
      <c r="C111" s="3" t="s">
        <v>236</v>
      </c>
      <c r="E111" s="6">
        <v>11522.86</v>
      </c>
      <c r="G111" s="14">
        <v>0.5145</v>
      </c>
      <c r="I111" s="6">
        <f t="shared" si="5"/>
        <v>5928.5114699999995</v>
      </c>
      <c r="K111" s="5">
        <f t="shared" si="6"/>
        <v>5594.348530000001</v>
      </c>
      <c r="M111" s="14">
        <v>0.2496</v>
      </c>
      <c r="O111" s="5">
        <f t="shared" si="9"/>
        <v>1396.3493930880002</v>
      </c>
      <c r="Q111" s="16">
        <f t="shared" si="7"/>
        <v>4197.999136912001</v>
      </c>
      <c r="S111" s="16">
        <f t="shared" si="8"/>
        <v>11522.86</v>
      </c>
    </row>
    <row r="112" spans="1:19" ht="11.25">
      <c r="A112" s="4" t="s">
        <v>107</v>
      </c>
      <c r="C112" s="3" t="s">
        <v>237</v>
      </c>
      <c r="E112" s="6">
        <v>973.09</v>
      </c>
      <c r="G112" s="14">
        <v>0.5145</v>
      </c>
      <c r="I112" s="6">
        <f t="shared" si="5"/>
        <v>500.65480499999995</v>
      </c>
      <c r="K112" s="5">
        <f t="shared" si="6"/>
        <v>472.4351950000001</v>
      </c>
      <c r="M112" s="14">
        <v>0.2223</v>
      </c>
      <c r="O112" s="5">
        <f t="shared" si="9"/>
        <v>105.02234384850001</v>
      </c>
      <c r="Q112" s="16">
        <f t="shared" si="7"/>
        <v>367.41285115150004</v>
      </c>
      <c r="S112" s="16">
        <f t="shared" si="8"/>
        <v>973.09</v>
      </c>
    </row>
    <row r="113" spans="1:19" ht="11.25">
      <c r="A113" s="4" t="s">
        <v>108</v>
      </c>
      <c r="C113" s="3" t="s">
        <v>238</v>
      </c>
      <c r="E113" s="6">
        <v>4087</v>
      </c>
      <c r="G113" s="14">
        <v>0.5145</v>
      </c>
      <c r="I113" s="6">
        <f t="shared" si="5"/>
        <v>2102.7614999999996</v>
      </c>
      <c r="K113" s="5">
        <f t="shared" si="6"/>
        <v>1984.2385000000004</v>
      </c>
      <c r="M113" s="14">
        <v>0.371</v>
      </c>
      <c r="O113" s="5">
        <f t="shared" si="9"/>
        <v>736.1524835000001</v>
      </c>
      <c r="Q113" s="16">
        <f t="shared" si="7"/>
        <v>1248.0860165000004</v>
      </c>
      <c r="S113" s="16">
        <f t="shared" si="8"/>
        <v>4087</v>
      </c>
    </row>
    <row r="114" spans="1:19" ht="11.25">
      <c r="A114" s="4" t="s">
        <v>110</v>
      </c>
      <c r="C114" s="3" t="s">
        <v>239</v>
      </c>
      <c r="E114" s="6">
        <v>52616.7</v>
      </c>
      <c r="G114" s="14">
        <v>0.5145</v>
      </c>
      <c r="I114" s="6">
        <f t="shared" si="5"/>
        <v>27071.292149999997</v>
      </c>
      <c r="K114" s="5">
        <f t="shared" si="6"/>
        <v>25545.40785</v>
      </c>
      <c r="M114" s="14">
        <v>0.3441</v>
      </c>
      <c r="O114" s="5">
        <f t="shared" si="9"/>
        <v>8790.174841185</v>
      </c>
      <c r="Q114" s="16">
        <f t="shared" si="7"/>
        <v>16755.233008814997</v>
      </c>
      <c r="S114" s="16">
        <f t="shared" si="8"/>
        <v>52616.7</v>
      </c>
    </row>
    <row r="115" spans="1:19" ht="11.25">
      <c r="A115" s="4" t="s">
        <v>111</v>
      </c>
      <c r="C115" s="3" t="s">
        <v>240</v>
      </c>
      <c r="E115" s="6">
        <v>992</v>
      </c>
      <c r="G115" s="14">
        <v>0.5145</v>
      </c>
      <c r="I115" s="6">
        <f t="shared" si="5"/>
        <v>510.38399999999996</v>
      </c>
      <c r="K115" s="5">
        <f t="shared" si="6"/>
        <v>481.61600000000004</v>
      </c>
      <c r="M115" s="14">
        <v>0.3146</v>
      </c>
      <c r="O115" s="5">
        <f t="shared" si="9"/>
        <v>151.51639360000001</v>
      </c>
      <c r="Q115" s="16">
        <f t="shared" si="7"/>
        <v>330.0996064</v>
      </c>
      <c r="S115" s="16">
        <f t="shared" si="8"/>
        <v>992</v>
      </c>
    </row>
    <row r="116" spans="1:19" ht="11.25">
      <c r="A116" s="4" t="s">
        <v>109</v>
      </c>
      <c r="C116" s="3" t="s">
        <v>241</v>
      </c>
      <c r="E116" s="6">
        <v>50960.12</v>
      </c>
      <c r="G116" s="14">
        <v>0.5145</v>
      </c>
      <c r="I116" s="6">
        <f t="shared" si="5"/>
        <v>26218.98174</v>
      </c>
      <c r="K116" s="5">
        <f t="shared" si="6"/>
        <v>24741.138260000003</v>
      </c>
      <c r="M116" s="14">
        <v>0.3223</v>
      </c>
      <c r="O116" s="5">
        <f t="shared" si="9"/>
        <v>7974.068861198</v>
      </c>
      <c r="Q116" s="16">
        <f t="shared" si="7"/>
        <v>16767.069398802003</v>
      </c>
      <c r="S116" s="16">
        <f t="shared" si="8"/>
        <v>50960.12000000001</v>
      </c>
    </row>
    <row r="117" spans="1:19" ht="11.25">
      <c r="A117" s="4" t="s">
        <v>112</v>
      </c>
      <c r="C117" s="3" t="s">
        <v>242</v>
      </c>
      <c r="E117" s="6">
        <v>34042.67</v>
      </c>
      <c r="G117" s="14">
        <v>0.5145</v>
      </c>
      <c r="I117" s="6">
        <f t="shared" si="5"/>
        <v>17514.953714999996</v>
      </c>
      <c r="K117" s="5">
        <f t="shared" si="6"/>
        <v>16527.716285000002</v>
      </c>
      <c r="M117" s="14">
        <v>0.3808</v>
      </c>
      <c r="O117" s="5">
        <f t="shared" si="9"/>
        <v>6293.754361328001</v>
      </c>
      <c r="Q117" s="16">
        <f t="shared" si="7"/>
        <v>10233.961923672001</v>
      </c>
      <c r="S117" s="16">
        <f t="shared" si="8"/>
        <v>34042.67</v>
      </c>
    </row>
    <row r="118" spans="1:19" ht="11.25">
      <c r="A118" s="4" t="s">
        <v>113</v>
      </c>
      <c r="C118" s="3" t="s">
        <v>243</v>
      </c>
      <c r="E118" s="6">
        <v>35140</v>
      </c>
      <c r="G118" s="14">
        <v>0.5145</v>
      </c>
      <c r="I118" s="6">
        <f t="shared" si="5"/>
        <v>18079.53</v>
      </c>
      <c r="K118" s="5">
        <f t="shared" si="6"/>
        <v>17060.47</v>
      </c>
      <c r="M118" s="14">
        <v>0.2667</v>
      </c>
      <c r="O118" s="5">
        <f t="shared" si="9"/>
        <v>4550.027349</v>
      </c>
      <c r="Q118" s="16">
        <f t="shared" si="7"/>
        <v>12510.442651000001</v>
      </c>
      <c r="S118" s="16">
        <f t="shared" si="8"/>
        <v>35140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78113.35</v>
      </c>
      <c r="G120" s="14">
        <v>0.5145</v>
      </c>
      <c r="I120" s="6">
        <f t="shared" si="5"/>
        <v>40189.318575</v>
      </c>
      <c r="K120" s="5">
        <f t="shared" si="6"/>
        <v>37924.03142500001</v>
      </c>
      <c r="M120" s="14">
        <v>0.2736</v>
      </c>
      <c r="O120" s="5">
        <f t="shared" si="9"/>
        <v>10376.014997880002</v>
      </c>
      <c r="Q120" s="16">
        <f t="shared" si="7"/>
        <v>27548.016427120005</v>
      </c>
      <c r="S120" s="16">
        <f t="shared" si="8"/>
        <v>78113.35</v>
      </c>
    </row>
    <row r="121" spans="1:19" ht="11.25">
      <c r="A121" s="4" t="s">
        <v>116</v>
      </c>
      <c r="C121" s="3" t="s">
        <v>246</v>
      </c>
      <c r="E121" s="6">
        <v>30943.84</v>
      </c>
      <c r="G121" s="14">
        <v>0.5145</v>
      </c>
      <c r="I121" s="6">
        <f t="shared" si="5"/>
        <v>15920.605679999999</v>
      </c>
      <c r="K121" s="5">
        <f t="shared" si="6"/>
        <v>15023.234320000001</v>
      </c>
      <c r="M121" s="14">
        <v>0.4168</v>
      </c>
      <c r="O121" s="5">
        <f t="shared" si="9"/>
        <v>6261.684064576</v>
      </c>
      <c r="Q121" s="16">
        <f t="shared" si="7"/>
        <v>8761.550255424001</v>
      </c>
      <c r="S121" s="16">
        <f t="shared" si="8"/>
        <v>30943.84</v>
      </c>
    </row>
    <row r="122" spans="1:19" ht="11.25">
      <c r="A122" s="4" t="s">
        <v>117</v>
      </c>
      <c r="C122" s="3" t="s">
        <v>247</v>
      </c>
      <c r="E122" s="6">
        <v>9735</v>
      </c>
      <c r="G122" s="14">
        <v>0.5145</v>
      </c>
      <c r="I122" s="6">
        <f t="shared" si="5"/>
        <v>5008.657499999999</v>
      </c>
      <c r="K122" s="5">
        <f t="shared" si="6"/>
        <v>4726.342500000001</v>
      </c>
      <c r="M122" s="14">
        <v>0.4273</v>
      </c>
      <c r="O122" s="5">
        <f t="shared" si="9"/>
        <v>2019.5661502500004</v>
      </c>
      <c r="Q122" s="16">
        <f t="shared" si="7"/>
        <v>2706.77634975</v>
      </c>
      <c r="S122" s="16">
        <f t="shared" si="8"/>
        <v>9735</v>
      </c>
    </row>
    <row r="123" spans="1:19" ht="11.25">
      <c r="A123" s="4" t="s">
        <v>118</v>
      </c>
      <c r="C123" s="3" t="s">
        <v>248</v>
      </c>
      <c r="E123" s="6">
        <v>9150.58</v>
      </c>
      <c r="G123" s="14">
        <v>0.5145</v>
      </c>
      <c r="I123" s="6">
        <f t="shared" si="5"/>
        <v>4707.97341</v>
      </c>
      <c r="K123" s="5">
        <f t="shared" si="6"/>
        <v>4442.60659</v>
      </c>
      <c r="M123" s="14">
        <v>0.3321</v>
      </c>
      <c r="O123" s="5">
        <f t="shared" si="9"/>
        <v>1475.389648539</v>
      </c>
      <c r="Q123" s="16">
        <f t="shared" si="7"/>
        <v>2967.2169414610003</v>
      </c>
      <c r="S123" s="16">
        <f t="shared" si="8"/>
        <v>9150.58</v>
      </c>
    </row>
    <row r="124" spans="1:19" ht="11.25">
      <c r="A124" s="4" t="s">
        <v>119</v>
      </c>
      <c r="C124" s="3" t="s">
        <v>249</v>
      </c>
      <c r="E124" s="6">
        <v>241626.47</v>
      </c>
      <c r="G124" s="14">
        <v>0.5145</v>
      </c>
      <c r="I124" s="6">
        <f t="shared" si="5"/>
        <v>124316.81881499999</v>
      </c>
      <c r="K124" s="5">
        <f t="shared" si="6"/>
        <v>117309.65118500001</v>
      </c>
      <c r="M124" s="14">
        <v>0.2773</v>
      </c>
      <c r="O124" s="5">
        <f t="shared" si="9"/>
        <v>32529.9662736005</v>
      </c>
      <c r="Q124" s="16">
        <f t="shared" si="7"/>
        <v>84779.68491139951</v>
      </c>
      <c r="S124" s="16">
        <f t="shared" si="8"/>
        <v>241626.47000000003</v>
      </c>
    </row>
    <row r="125" spans="1:19" ht="11.25">
      <c r="A125" s="4" t="s">
        <v>120</v>
      </c>
      <c r="C125" s="3" t="s">
        <v>250</v>
      </c>
      <c r="E125" s="6">
        <v>386430.71</v>
      </c>
      <c r="G125" s="14">
        <v>0.5145</v>
      </c>
      <c r="I125" s="6">
        <f t="shared" si="5"/>
        <v>198818.60029499998</v>
      </c>
      <c r="K125" s="5">
        <f t="shared" si="6"/>
        <v>187612.10970500004</v>
      </c>
      <c r="M125" s="14">
        <v>0.2455</v>
      </c>
      <c r="O125" s="5">
        <f t="shared" si="9"/>
        <v>46058.77293257751</v>
      </c>
      <c r="Q125" s="16">
        <f t="shared" si="7"/>
        <v>141553.33677242254</v>
      </c>
      <c r="S125" s="16">
        <f t="shared" si="8"/>
        <v>386430.71</v>
      </c>
    </row>
    <row r="126" spans="1:19" ht="11.25">
      <c r="A126" s="4" t="s">
        <v>121</v>
      </c>
      <c r="C126" s="3" t="s">
        <v>251</v>
      </c>
      <c r="E126" s="6">
        <v>0</v>
      </c>
      <c r="G126" s="14">
        <v>0.5145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190613.46</v>
      </c>
      <c r="G127" s="14">
        <v>0.5145</v>
      </c>
      <c r="I127" s="6">
        <f t="shared" si="5"/>
        <v>98070.62516999998</v>
      </c>
      <c r="K127" s="5">
        <f t="shared" si="6"/>
        <v>92542.83483</v>
      </c>
      <c r="M127" s="14">
        <v>0.3535</v>
      </c>
      <c r="O127" s="5">
        <f t="shared" si="9"/>
        <v>32713.892112405</v>
      </c>
      <c r="Q127" s="16">
        <f t="shared" si="7"/>
        <v>59828.94271759501</v>
      </c>
      <c r="S127" s="16">
        <f t="shared" si="8"/>
        <v>190613.46</v>
      </c>
    </row>
    <row r="128" spans="1:19" ht="11.25">
      <c r="A128" s="4" t="s">
        <v>123</v>
      </c>
      <c r="C128" s="3" t="s">
        <v>253</v>
      </c>
      <c r="E128" s="6">
        <v>2004.77</v>
      </c>
      <c r="G128" s="14">
        <v>0.5145</v>
      </c>
      <c r="I128" s="6">
        <f t="shared" si="5"/>
        <v>1031.4541649999999</v>
      </c>
      <c r="K128" s="5">
        <f t="shared" si="6"/>
        <v>973.3158350000001</v>
      </c>
      <c r="M128" s="14">
        <v>0.2787</v>
      </c>
      <c r="O128" s="5">
        <f t="shared" si="9"/>
        <v>271.2631232145</v>
      </c>
      <c r="Q128" s="16">
        <f t="shared" si="7"/>
        <v>702.0527117855002</v>
      </c>
      <c r="S128" s="16">
        <f t="shared" si="8"/>
        <v>2004.77</v>
      </c>
    </row>
    <row r="129" spans="1:19" ht="11.25">
      <c r="A129" s="4" t="s">
        <v>124</v>
      </c>
      <c r="C129" s="3" t="s">
        <v>254</v>
      </c>
      <c r="E129" s="6">
        <v>131711.66</v>
      </c>
      <c r="G129" s="14">
        <v>0.5145</v>
      </c>
      <c r="I129" s="6">
        <f t="shared" si="5"/>
        <v>67765.64907</v>
      </c>
      <c r="K129" s="5">
        <f t="shared" si="6"/>
        <v>63946.010930000004</v>
      </c>
      <c r="M129" s="14">
        <v>0.2605</v>
      </c>
      <c r="O129" s="5">
        <f t="shared" si="9"/>
        <v>16657.935847265002</v>
      </c>
      <c r="Q129" s="16">
        <f t="shared" si="7"/>
        <v>47288.075082735</v>
      </c>
      <c r="S129" s="16">
        <f t="shared" si="8"/>
        <v>131711.66</v>
      </c>
    </row>
    <row r="130" spans="1:19" ht="11.25">
      <c r="A130" s="4" t="s">
        <v>125</v>
      </c>
      <c r="C130" s="3" t="s">
        <v>255</v>
      </c>
      <c r="E130" s="6">
        <v>2919.27</v>
      </c>
      <c r="G130" s="14">
        <v>0.5145</v>
      </c>
      <c r="I130" s="6">
        <f t="shared" si="5"/>
        <v>1501.964415</v>
      </c>
      <c r="K130" s="5">
        <f t="shared" si="6"/>
        <v>1417.305585</v>
      </c>
      <c r="M130" s="14">
        <v>0.2035</v>
      </c>
      <c r="O130" s="5">
        <f t="shared" si="9"/>
        <v>288.4216865475</v>
      </c>
      <c r="Q130" s="16">
        <f t="shared" si="7"/>
        <v>1128.8838984525</v>
      </c>
      <c r="S130" s="16">
        <f t="shared" si="8"/>
        <v>2919.27</v>
      </c>
    </row>
    <row r="131" spans="1:19" ht="11.25">
      <c r="A131" s="4" t="s">
        <v>126</v>
      </c>
      <c r="C131" s="3" t="s">
        <v>256</v>
      </c>
      <c r="E131" s="6">
        <v>232491.06</v>
      </c>
      <c r="G131" s="14">
        <v>0.5145</v>
      </c>
      <c r="I131" s="6">
        <f t="shared" si="5"/>
        <v>119616.65036999999</v>
      </c>
      <c r="K131" s="5">
        <f t="shared" si="6"/>
        <v>112874.40963000001</v>
      </c>
      <c r="M131" s="14">
        <v>0.3691</v>
      </c>
      <c r="O131" s="5">
        <f t="shared" si="9"/>
        <v>41661.944594433</v>
      </c>
      <c r="Q131" s="16">
        <f t="shared" si="7"/>
        <v>71212.465035567</v>
      </c>
      <c r="S131" s="16">
        <f t="shared" si="8"/>
        <v>232491.06</v>
      </c>
    </row>
    <row r="132" spans="1:19" ht="11.25">
      <c r="A132" s="4" t="s">
        <v>127</v>
      </c>
      <c r="C132" s="3" t="s">
        <v>257</v>
      </c>
      <c r="E132" s="6">
        <v>371281.79</v>
      </c>
      <c r="G132" s="14">
        <v>0.5145</v>
      </c>
      <c r="I132" s="6">
        <f t="shared" si="5"/>
        <v>191024.48095499998</v>
      </c>
      <c r="K132" s="5">
        <f t="shared" si="6"/>
        <v>180257.309045</v>
      </c>
      <c r="M132" s="14">
        <v>0.3072</v>
      </c>
      <c r="O132" s="5">
        <f t="shared" si="9"/>
        <v>55375.045338624</v>
      </c>
      <c r="Q132" s="16">
        <f t="shared" si="7"/>
        <v>124882.263706376</v>
      </c>
      <c r="S132" s="16">
        <f t="shared" si="8"/>
        <v>371281.79</v>
      </c>
    </row>
    <row r="133" spans="1:19" ht="11.25">
      <c r="A133" s="4" t="s">
        <v>128</v>
      </c>
      <c r="C133" s="3" t="s">
        <v>258</v>
      </c>
      <c r="E133" s="6">
        <v>23870.75</v>
      </c>
      <c r="G133" s="14">
        <v>0.5145</v>
      </c>
      <c r="I133" s="6">
        <f t="shared" si="5"/>
        <v>12281.500875</v>
      </c>
      <c r="K133" s="5">
        <f t="shared" si="6"/>
        <v>11589.249125</v>
      </c>
      <c r="M133" s="14">
        <v>0.3513</v>
      </c>
      <c r="O133" s="5">
        <f t="shared" si="9"/>
        <v>4071.3032176125002</v>
      </c>
      <c r="Q133" s="16">
        <f t="shared" si="7"/>
        <v>7517.9459073875005</v>
      </c>
      <c r="S133" s="16">
        <f t="shared" si="8"/>
        <v>23870.75</v>
      </c>
    </row>
    <row r="134" spans="1:19" ht="11.25">
      <c r="A134" s="4" t="s">
        <v>129</v>
      </c>
      <c r="C134" s="3" t="s">
        <v>259</v>
      </c>
      <c r="E134" s="6">
        <v>23421.99</v>
      </c>
      <c r="G134" s="14">
        <v>0.5145</v>
      </c>
      <c r="I134" s="6">
        <f t="shared" si="5"/>
        <v>12050.613855</v>
      </c>
      <c r="K134" s="5">
        <f t="shared" si="6"/>
        <v>11371.376145000002</v>
      </c>
      <c r="M134" s="14">
        <v>0.2699</v>
      </c>
      <c r="O134" s="5">
        <f t="shared" si="9"/>
        <v>3069.1344215355</v>
      </c>
      <c r="Q134" s="16">
        <f t="shared" si="7"/>
        <v>8302.241723464502</v>
      </c>
      <c r="S134" s="16">
        <f t="shared" si="8"/>
        <v>23421.99</v>
      </c>
    </row>
    <row r="135" spans="1:19" ht="11.25">
      <c r="A135" s="4" t="s">
        <v>130</v>
      </c>
      <c r="C135" s="3" t="s">
        <v>260</v>
      </c>
      <c r="E135" s="6">
        <v>56194.16</v>
      </c>
      <c r="G135" s="14">
        <v>0.5145</v>
      </c>
      <c r="I135" s="6">
        <f t="shared" si="5"/>
        <v>28911.89532</v>
      </c>
      <c r="K135" s="5">
        <f t="shared" si="6"/>
        <v>27282.264680000004</v>
      </c>
      <c r="M135" s="14">
        <v>0.2432</v>
      </c>
      <c r="O135" s="5">
        <f t="shared" si="9"/>
        <v>6635.046770176001</v>
      </c>
      <c r="Q135" s="16">
        <f t="shared" si="7"/>
        <v>20647.217909824</v>
      </c>
      <c r="S135" s="16">
        <f t="shared" si="8"/>
        <v>56194.16</v>
      </c>
    </row>
    <row r="136" spans="1:19" ht="11.25">
      <c r="A136" s="4" t="s">
        <v>131</v>
      </c>
      <c r="C136" s="3" t="s">
        <v>261</v>
      </c>
      <c r="E136" s="6">
        <v>416713.64</v>
      </c>
      <c r="G136" s="14">
        <v>0.5145</v>
      </c>
      <c r="I136" s="6">
        <f>E136*G136</f>
        <v>214399.16778</v>
      </c>
      <c r="K136" s="5">
        <f>E136-I136</f>
        <v>202314.47222000003</v>
      </c>
      <c r="M136" s="14">
        <v>0.3569</v>
      </c>
      <c r="O136" s="5">
        <f>K136*M136</f>
        <v>72206.035135318</v>
      </c>
      <c r="Q136" s="16">
        <f>K136-O136</f>
        <v>130108.43708468202</v>
      </c>
      <c r="S136" s="16">
        <f>I136+O136+Q136</f>
        <v>416713.64</v>
      </c>
    </row>
    <row r="137" spans="1:19" ht="11.25">
      <c r="A137" s="4" t="s">
        <v>132</v>
      </c>
      <c r="C137" s="3" t="s">
        <v>262</v>
      </c>
      <c r="E137" s="6">
        <v>45041.36</v>
      </c>
      <c r="G137" s="14">
        <v>0.5145</v>
      </c>
      <c r="I137" s="6">
        <f>E137*G137</f>
        <v>23173.77972</v>
      </c>
      <c r="K137" s="5">
        <f>E137-I137</f>
        <v>21867.580280000002</v>
      </c>
      <c r="M137" s="14">
        <v>0.3843</v>
      </c>
      <c r="O137" s="5">
        <f>K137*M137</f>
        <v>8403.711101604</v>
      </c>
      <c r="Q137" s="16">
        <f>K137-O137</f>
        <v>13463.869178396002</v>
      </c>
      <c r="S137" s="16">
        <f>I137+O137+Q137</f>
        <v>45041.36</v>
      </c>
    </row>
    <row r="138" spans="1:19" ht="11.25">
      <c r="A138" s="4" t="s">
        <v>133</v>
      </c>
      <c r="C138" s="3" t="s">
        <v>263</v>
      </c>
      <c r="E138" s="6">
        <v>286.34</v>
      </c>
      <c r="G138" s="14">
        <v>0.5145</v>
      </c>
      <c r="I138" s="6">
        <f>E138*G138</f>
        <v>147.32192999999998</v>
      </c>
      <c r="K138" s="5">
        <f>E138-I138</f>
        <v>139.01807</v>
      </c>
      <c r="M138" s="14">
        <v>0.4553</v>
      </c>
      <c r="O138" s="5">
        <f>K138*M138</f>
        <v>63.29492727099999</v>
      </c>
      <c r="Q138" s="16">
        <f>K138-O138</f>
        <v>75.723142729</v>
      </c>
      <c r="S138" s="16">
        <f>I138+O138+Q138</f>
        <v>286.34</v>
      </c>
    </row>
    <row r="139" spans="1:19" ht="11.25">
      <c r="A139" s="4" t="s">
        <v>134</v>
      </c>
      <c r="C139" s="3" t="s">
        <v>264</v>
      </c>
      <c r="E139" s="6">
        <v>43834.03</v>
      </c>
      <c r="G139" s="14">
        <v>0.5145</v>
      </c>
      <c r="I139" s="6">
        <f>E139*G139</f>
        <v>22552.608435</v>
      </c>
      <c r="K139" s="5">
        <f>E139-I139</f>
        <v>21281.421565</v>
      </c>
      <c r="M139" s="14">
        <v>0.4587</v>
      </c>
      <c r="O139" s="5">
        <f>K139*M139</f>
        <v>9761.7880718655</v>
      </c>
      <c r="Q139" s="16">
        <f>K139-O139</f>
        <v>11519.6334931345</v>
      </c>
      <c r="S139" s="16">
        <f>I139+O139+Q139</f>
        <v>43834.03</v>
      </c>
    </row>
    <row r="140" spans="5:7" ht="12.75">
      <c r="E140"/>
      <c r="G140" s="6"/>
    </row>
    <row r="141" spans="5:7" ht="12.75">
      <c r="E141"/>
      <c r="G141" s="6"/>
    </row>
    <row r="142" spans="5:7" ht="12.75">
      <c r="E142"/>
      <c r="G142" s="6"/>
    </row>
    <row r="143" spans="3:19" ht="11.25">
      <c r="C143" s="3" t="s">
        <v>265</v>
      </c>
      <c r="E143" s="16">
        <f>SUM(E9:E142)</f>
        <v>5835409.369999999</v>
      </c>
      <c r="G143" s="6"/>
      <c r="I143" s="6">
        <f>SUM(I9:I142)</f>
        <v>3002318.120864999</v>
      </c>
      <c r="K143" s="5">
        <f>SUM(K9:K142)</f>
        <v>2833091.249135001</v>
      </c>
      <c r="O143" s="5">
        <f>SUM(O9:O142)</f>
        <v>962666.8671495607</v>
      </c>
      <c r="Q143" s="16">
        <f>SUM(Q9:Q142)</f>
        <v>1870424.3819854402</v>
      </c>
      <c r="S143" s="16">
        <f>SUM(S9:S142)</f>
        <v>5835409.369999999</v>
      </c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2"/>
  <sheetViews>
    <sheetView workbookViewId="0" topLeftCell="A5">
      <pane xSplit="4" ySplit="4" topLeftCell="F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28125" style="3" customWidth="1"/>
    <col min="4" max="4" width="0.85546875" style="3" customWidth="1"/>
    <col min="5" max="5" width="14.140625" style="1" customWidth="1"/>
    <col min="6" max="6" width="0.85546875" style="3" customWidth="1"/>
    <col min="7" max="7" width="9.0039062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8515625" style="5" customWidth="1"/>
    <col min="12" max="12" width="1.1484375" style="3" customWidth="1"/>
    <col min="13" max="13" width="8.28125" style="6" customWidth="1"/>
    <col min="14" max="14" width="1.1484375" style="3" customWidth="1"/>
    <col min="15" max="15" width="12.28125" style="5" customWidth="1"/>
    <col min="16" max="16" width="0.71875" style="3" customWidth="1"/>
    <col min="17" max="17" width="12.57421875" style="3" customWidth="1"/>
    <col min="18" max="18" width="0.85546875" style="3" customWidth="1"/>
    <col min="19" max="19" width="13.57421875" style="3" customWidth="1"/>
    <col min="20" max="20" width="0.85546875" style="3" customWidth="1"/>
    <col min="21" max="16384" width="9.140625" style="3" customWidth="1"/>
  </cols>
  <sheetData>
    <row r="1" spans="1:15" ht="11.25">
      <c r="A1" s="20" t="s">
        <v>298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279</v>
      </c>
    </row>
    <row r="5" spans="5:13" ht="11.25">
      <c r="E5" s="8" t="s">
        <v>266</v>
      </c>
      <c r="G5" s="6"/>
      <c r="K5" s="15">
        <v>0.4855</v>
      </c>
      <c r="M5" s="2" t="s">
        <v>280</v>
      </c>
    </row>
    <row r="6" spans="5:15" ht="11.25">
      <c r="E6" s="7" t="s">
        <v>267</v>
      </c>
      <c r="F6" s="8"/>
      <c r="G6" s="2" t="s">
        <v>269</v>
      </c>
      <c r="H6" s="8"/>
      <c r="I6" s="2"/>
      <c r="J6" s="8"/>
      <c r="K6" s="2" t="s">
        <v>273</v>
      </c>
      <c r="L6" s="8"/>
      <c r="M6" s="2" t="s">
        <v>274</v>
      </c>
      <c r="N6" s="8"/>
      <c r="O6" s="2"/>
    </row>
    <row r="7" spans="1:19" ht="11.25">
      <c r="A7" s="9" t="s">
        <v>0</v>
      </c>
      <c r="B7" s="8"/>
      <c r="C7" s="8"/>
      <c r="E7" s="8" t="s">
        <v>268</v>
      </c>
      <c r="F7" s="8"/>
      <c r="G7" s="2" t="s">
        <v>270</v>
      </c>
      <c r="H7" s="8"/>
      <c r="I7" s="2" t="s">
        <v>270</v>
      </c>
      <c r="J7" s="8"/>
      <c r="K7" s="2" t="s">
        <v>274</v>
      </c>
      <c r="L7" s="8"/>
      <c r="M7" s="2" t="s">
        <v>275</v>
      </c>
      <c r="N7" s="8"/>
      <c r="O7" s="2" t="s">
        <v>274</v>
      </c>
      <c r="Q7" s="8" t="s">
        <v>276</v>
      </c>
      <c r="S7" s="8" t="s">
        <v>278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271</v>
      </c>
      <c r="H8" s="11"/>
      <c r="I8" s="12" t="s">
        <v>272</v>
      </c>
      <c r="J8" s="11"/>
      <c r="K8" s="12" t="s">
        <v>272</v>
      </c>
      <c r="L8" s="11"/>
      <c r="M8" s="12" t="s">
        <v>271</v>
      </c>
      <c r="N8" s="11"/>
      <c r="O8" s="12" t="s">
        <v>275</v>
      </c>
      <c r="Q8" s="11" t="s">
        <v>272</v>
      </c>
      <c r="S8" s="11" t="s">
        <v>277</v>
      </c>
    </row>
    <row r="9" spans="1:19" ht="11.25">
      <c r="A9" s="4" t="s">
        <v>3</v>
      </c>
      <c r="C9" s="3" t="s">
        <v>4</v>
      </c>
      <c r="E9" s="6">
        <v>51618.22</v>
      </c>
      <c r="G9" s="14">
        <v>0.5145</v>
      </c>
      <c r="I9" s="6">
        <f>E9*G9</f>
        <v>26557.57419</v>
      </c>
      <c r="K9" s="5">
        <f>E9-I9</f>
        <v>25060.64581</v>
      </c>
      <c r="M9" s="14">
        <v>0.2332</v>
      </c>
      <c r="O9" s="5">
        <f>K9*M9</f>
        <v>5844.1426028920005</v>
      </c>
      <c r="Q9" s="16">
        <f>K9-O9</f>
        <v>19216.503207108002</v>
      </c>
      <c r="S9" s="16">
        <f>I9+O9+Q9</f>
        <v>51618.22</v>
      </c>
    </row>
    <row r="10" spans="1:19" ht="11.25">
      <c r="A10" s="4" t="s">
        <v>5</v>
      </c>
      <c r="C10" s="3" t="s">
        <v>135</v>
      </c>
      <c r="E10" s="6">
        <v>20904.94</v>
      </c>
      <c r="G10" s="14">
        <v>0.5145</v>
      </c>
      <c r="I10" s="6">
        <f aca="true" t="shared" si="0" ref="I10:I73">E10*G10</f>
        <v>10755.591629999999</v>
      </c>
      <c r="K10" s="5">
        <f aca="true" t="shared" si="1" ref="K10:K73">E10-I10</f>
        <v>10149.34837</v>
      </c>
      <c r="M10" s="14">
        <v>0.4474</v>
      </c>
      <c r="O10" s="5">
        <f>K10*M10</f>
        <v>4540.818460738</v>
      </c>
      <c r="Q10" s="16">
        <f aca="true" t="shared" si="2" ref="Q10:Q73">K10-O10</f>
        <v>5608.529909262</v>
      </c>
      <c r="S10" s="16">
        <f aca="true" t="shared" si="3" ref="S10:S73">I10+O10+Q10</f>
        <v>20904.94</v>
      </c>
    </row>
    <row r="11" spans="1:19" ht="11.25">
      <c r="A11" s="4" t="s">
        <v>6</v>
      </c>
      <c r="C11" s="3" t="s">
        <v>136</v>
      </c>
      <c r="E11" s="6">
        <v>8852.36</v>
      </c>
      <c r="G11" s="14">
        <v>0.5145</v>
      </c>
      <c r="I11" s="6">
        <f t="shared" si="0"/>
        <v>4554.53922</v>
      </c>
      <c r="K11" s="5">
        <f t="shared" si="1"/>
        <v>4297.820780000001</v>
      </c>
      <c r="M11" s="14">
        <v>0.1924</v>
      </c>
      <c r="O11" s="5">
        <f aca="true" t="shared" si="4" ref="O11:O74">K11*M11</f>
        <v>826.9007180720001</v>
      </c>
      <c r="Q11" s="16">
        <f t="shared" si="2"/>
        <v>3470.920061928001</v>
      </c>
      <c r="S11" s="16">
        <f t="shared" si="3"/>
        <v>8852.36</v>
      </c>
    </row>
    <row r="12" spans="1:19" ht="11.25">
      <c r="A12" s="4" t="s">
        <v>7</v>
      </c>
      <c r="C12" s="3" t="s">
        <v>137</v>
      </c>
      <c r="E12" s="6">
        <v>0</v>
      </c>
      <c r="G12" s="14">
        <v>0.5145</v>
      </c>
      <c r="I12" s="6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3900</v>
      </c>
      <c r="G13" s="14">
        <v>0.5145</v>
      </c>
      <c r="I13" s="6">
        <f t="shared" si="0"/>
        <v>2006.5499999999997</v>
      </c>
      <c r="K13" s="5">
        <f t="shared" si="1"/>
        <v>1893.4500000000003</v>
      </c>
      <c r="M13" s="14">
        <v>0.2722</v>
      </c>
      <c r="O13" s="5">
        <f t="shared" si="4"/>
        <v>515.39709</v>
      </c>
      <c r="Q13" s="16">
        <f t="shared" si="2"/>
        <v>1378.0529100000003</v>
      </c>
      <c r="S13" s="16">
        <f t="shared" si="3"/>
        <v>3900</v>
      </c>
    </row>
    <row r="14" spans="1:19" ht="11.25">
      <c r="A14" s="4" t="s">
        <v>9</v>
      </c>
      <c r="C14" s="3" t="s">
        <v>139</v>
      </c>
      <c r="E14" s="6">
        <v>3597.23</v>
      </c>
      <c r="G14" s="14">
        <v>0.5145</v>
      </c>
      <c r="I14" s="6">
        <f t="shared" si="0"/>
        <v>1850.774835</v>
      </c>
      <c r="K14" s="5">
        <f t="shared" si="1"/>
        <v>1746.455165</v>
      </c>
      <c r="M14" s="14">
        <v>0.2639</v>
      </c>
      <c r="O14" s="5">
        <f t="shared" si="4"/>
        <v>460.88951804350006</v>
      </c>
      <c r="Q14" s="16">
        <f t="shared" si="2"/>
        <v>1285.5656469565001</v>
      </c>
      <c r="S14" s="16">
        <f t="shared" si="3"/>
        <v>3597.23</v>
      </c>
    </row>
    <row r="15" spans="1:19" ht="11.25">
      <c r="A15" s="4" t="s">
        <v>10</v>
      </c>
      <c r="C15" s="3" t="s">
        <v>140</v>
      </c>
      <c r="E15" s="6">
        <v>6085.15</v>
      </c>
      <c r="G15" s="14">
        <v>0.5145</v>
      </c>
      <c r="I15" s="6">
        <f t="shared" si="0"/>
        <v>3130.8096749999995</v>
      </c>
      <c r="K15" s="5">
        <f t="shared" si="1"/>
        <v>2954.340325</v>
      </c>
      <c r="M15" s="14">
        <v>0.4602</v>
      </c>
      <c r="O15" s="5">
        <f t="shared" si="4"/>
        <v>1359.5874175650001</v>
      </c>
      <c r="Q15" s="16">
        <f t="shared" si="2"/>
        <v>1594.752907435</v>
      </c>
      <c r="S15" s="16">
        <f t="shared" si="3"/>
        <v>6085.15</v>
      </c>
    </row>
    <row r="16" spans="1:19" ht="11.25">
      <c r="A16" s="4" t="s">
        <v>11</v>
      </c>
      <c r="C16" s="3" t="s">
        <v>141</v>
      </c>
      <c r="E16" s="6">
        <v>4417.69</v>
      </c>
      <c r="G16" s="14">
        <v>0.5145</v>
      </c>
      <c r="I16" s="6">
        <f t="shared" si="0"/>
        <v>2272.901505</v>
      </c>
      <c r="K16" s="5">
        <f t="shared" si="1"/>
        <v>2144.788495</v>
      </c>
      <c r="M16" s="14">
        <v>0.3302</v>
      </c>
      <c r="O16" s="5">
        <f t="shared" si="4"/>
        <v>708.2091610489999</v>
      </c>
      <c r="Q16" s="16">
        <f t="shared" si="2"/>
        <v>1436.5793339509999</v>
      </c>
      <c r="S16" s="16">
        <f t="shared" si="3"/>
        <v>4417.69</v>
      </c>
    </row>
    <row r="17" spans="1:19" ht="11.25">
      <c r="A17" s="4" t="s">
        <v>12</v>
      </c>
      <c r="C17" s="3" t="s">
        <v>142</v>
      </c>
      <c r="E17" s="6">
        <v>576</v>
      </c>
      <c r="G17" s="14">
        <v>0.5145</v>
      </c>
      <c r="I17" s="6">
        <f t="shared" si="0"/>
        <v>296.352</v>
      </c>
      <c r="K17" s="5">
        <f t="shared" si="1"/>
        <v>279.648</v>
      </c>
      <c r="M17" s="14">
        <v>0.4278</v>
      </c>
      <c r="O17" s="5">
        <f t="shared" si="4"/>
        <v>119.63341440000002</v>
      </c>
      <c r="Q17" s="16">
        <f t="shared" si="2"/>
        <v>160.0145856</v>
      </c>
      <c r="S17" s="16">
        <f t="shared" si="3"/>
        <v>576</v>
      </c>
    </row>
    <row r="18" spans="1:19" ht="11.25">
      <c r="A18" s="4" t="s">
        <v>13</v>
      </c>
      <c r="C18" s="3" t="s">
        <v>143</v>
      </c>
      <c r="E18" s="6">
        <v>60002.28</v>
      </c>
      <c r="G18" s="14">
        <v>0.5145</v>
      </c>
      <c r="I18" s="6">
        <f t="shared" si="0"/>
        <v>30871.173059999997</v>
      </c>
      <c r="K18" s="5">
        <f t="shared" si="1"/>
        <v>29131.10694</v>
      </c>
      <c r="M18" s="14">
        <v>0.336</v>
      </c>
      <c r="O18" s="5">
        <f t="shared" si="4"/>
        <v>9788.051931840002</v>
      </c>
      <c r="Q18" s="16">
        <f t="shared" si="2"/>
        <v>19343.05500816</v>
      </c>
      <c r="S18" s="16">
        <f t="shared" si="3"/>
        <v>60002.28</v>
      </c>
    </row>
    <row r="19" spans="1:19" ht="11.25">
      <c r="A19" s="4" t="s">
        <v>14</v>
      </c>
      <c r="C19" s="3" t="s">
        <v>144</v>
      </c>
      <c r="E19" s="6">
        <v>0</v>
      </c>
      <c r="G19" s="14">
        <v>0.5145</v>
      </c>
      <c r="I19" s="6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1920</v>
      </c>
      <c r="G20" s="14">
        <v>0.5145</v>
      </c>
      <c r="I20" s="6">
        <f t="shared" si="0"/>
        <v>987.8399999999999</v>
      </c>
      <c r="K20" s="5">
        <f t="shared" si="1"/>
        <v>932.1600000000001</v>
      </c>
      <c r="M20" s="14">
        <v>0.3602</v>
      </c>
      <c r="O20" s="5">
        <f t="shared" si="4"/>
        <v>335.76403200000004</v>
      </c>
      <c r="Q20" s="16">
        <f t="shared" si="2"/>
        <v>596.395968</v>
      </c>
      <c r="S20" s="16">
        <f t="shared" si="3"/>
        <v>1920</v>
      </c>
    </row>
    <row r="21" spans="1:19" ht="11.25">
      <c r="A21" s="4" t="s">
        <v>16</v>
      </c>
      <c r="C21" s="3" t="s">
        <v>146</v>
      </c>
      <c r="E21" s="6">
        <v>16361</v>
      </c>
      <c r="G21" s="14">
        <v>0.5145</v>
      </c>
      <c r="I21" s="6">
        <f t="shared" si="0"/>
        <v>8417.734499999999</v>
      </c>
      <c r="K21" s="5">
        <f t="shared" si="1"/>
        <v>7943.265500000001</v>
      </c>
      <c r="M21" s="14">
        <v>0.2439</v>
      </c>
      <c r="O21" s="5">
        <f t="shared" si="4"/>
        <v>1937.3624554500004</v>
      </c>
      <c r="Q21" s="16">
        <f t="shared" si="2"/>
        <v>6005.903044550001</v>
      </c>
      <c r="S21" s="16">
        <f t="shared" si="3"/>
        <v>16361</v>
      </c>
    </row>
    <row r="22" spans="1:19" ht="11.25">
      <c r="A22" s="4" t="s">
        <v>17</v>
      </c>
      <c r="C22" s="3" t="s">
        <v>147</v>
      </c>
      <c r="E22" s="6">
        <v>18035.9</v>
      </c>
      <c r="G22" s="14">
        <v>0.5145</v>
      </c>
      <c r="I22" s="6">
        <f t="shared" si="0"/>
        <v>9279.47055</v>
      </c>
      <c r="K22" s="5">
        <f t="shared" si="1"/>
        <v>8756.429450000001</v>
      </c>
      <c r="M22" s="14">
        <v>0.3156</v>
      </c>
      <c r="O22" s="5">
        <f t="shared" si="4"/>
        <v>2763.5291344200004</v>
      </c>
      <c r="Q22" s="16">
        <f t="shared" si="2"/>
        <v>5992.900315580001</v>
      </c>
      <c r="S22" s="16">
        <f t="shared" si="3"/>
        <v>18035.9</v>
      </c>
    </row>
    <row r="23" spans="1:19" ht="11.25">
      <c r="A23" s="4" t="s">
        <v>18</v>
      </c>
      <c r="C23" s="3" t="s">
        <v>148</v>
      </c>
      <c r="E23" s="6">
        <v>8580</v>
      </c>
      <c r="G23" s="14">
        <v>0.5145</v>
      </c>
      <c r="I23" s="6">
        <f t="shared" si="0"/>
        <v>4414.41</v>
      </c>
      <c r="K23" s="5">
        <f t="shared" si="1"/>
        <v>4165.59</v>
      </c>
      <c r="M23" s="14">
        <v>0.2023</v>
      </c>
      <c r="O23" s="5">
        <f t="shared" si="4"/>
        <v>842.6988570000001</v>
      </c>
      <c r="Q23" s="16">
        <f t="shared" si="2"/>
        <v>3322.891143</v>
      </c>
      <c r="S23" s="16">
        <f t="shared" si="3"/>
        <v>8580</v>
      </c>
    </row>
    <row r="24" spans="1:19" ht="11.25">
      <c r="A24" s="4" t="s">
        <v>19</v>
      </c>
      <c r="C24" s="3" t="s">
        <v>149</v>
      </c>
      <c r="E24" s="6">
        <v>26704.61</v>
      </c>
      <c r="G24" s="14">
        <v>0.5145</v>
      </c>
      <c r="I24" s="6">
        <f t="shared" si="0"/>
        <v>13739.521845</v>
      </c>
      <c r="K24" s="5">
        <f t="shared" si="1"/>
        <v>12965.088155000001</v>
      </c>
      <c r="M24" s="14">
        <v>0.3107</v>
      </c>
      <c r="O24" s="5">
        <f t="shared" si="4"/>
        <v>4028.2528897585003</v>
      </c>
      <c r="Q24" s="16">
        <f t="shared" si="2"/>
        <v>8936.835265241501</v>
      </c>
      <c r="S24" s="16">
        <f t="shared" si="3"/>
        <v>26704.61</v>
      </c>
    </row>
    <row r="25" spans="1:19" ht="11.25">
      <c r="A25" s="4" t="s">
        <v>20</v>
      </c>
      <c r="C25" s="3" t="s">
        <v>150</v>
      </c>
      <c r="E25" s="6">
        <v>9204</v>
      </c>
      <c r="G25" s="14">
        <v>0.5145</v>
      </c>
      <c r="I25" s="6">
        <f t="shared" si="0"/>
        <v>4735.458</v>
      </c>
      <c r="K25" s="5">
        <f t="shared" si="1"/>
        <v>4468.542</v>
      </c>
      <c r="M25" s="14">
        <v>0.3308</v>
      </c>
      <c r="O25" s="5">
        <f t="shared" si="4"/>
        <v>1478.1936936</v>
      </c>
      <c r="Q25" s="16">
        <f t="shared" si="2"/>
        <v>2990.3483064</v>
      </c>
      <c r="S25" s="16">
        <f t="shared" si="3"/>
        <v>9204</v>
      </c>
    </row>
    <row r="26" spans="1:19" ht="11.25">
      <c r="A26" s="4" t="s">
        <v>21</v>
      </c>
      <c r="C26" s="3" t="s">
        <v>151</v>
      </c>
      <c r="E26" s="6">
        <v>0</v>
      </c>
      <c r="G26" s="14">
        <v>0.5145</v>
      </c>
      <c r="I26" s="6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4">
        <v>0.5145</v>
      </c>
      <c r="I27" s="6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7080</v>
      </c>
      <c r="G28" s="14">
        <v>0.5145</v>
      </c>
      <c r="I28" s="6">
        <f t="shared" si="0"/>
        <v>3642.66</v>
      </c>
      <c r="K28" s="5">
        <f t="shared" si="1"/>
        <v>3437.34</v>
      </c>
      <c r="M28" s="14">
        <v>0.2204</v>
      </c>
      <c r="O28" s="5">
        <f t="shared" si="4"/>
        <v>757.5897360000001</v>
      </c>
      <c r="Q28" s="16">
        <f t="shared" si="2"/>
        <v>2679.7502640000002</v>
      </c>
      <c r="S28" s="16">
        <f t="shared" si="3"/>
        <v>7080</v>
      </c>
    </row>
    <row r="29" spans="1:19" ht="11.25">
      <c r="A29" s="4" t="s">
        <v>24</v>
      </c>
      <c r="C29" s="3" t="s">
        <v>154</v>
      </c>
      <c r="E29" s="6">
        <v>128225</v>
      </c>
      <c r="G29" s="14">
        <v>0.5145</v>
      </c>
      <c r="I29" s="6">
        <f t="shared" si="0"/>
        <v>65971.7625</v>
      </c>
      <c r="K29" s="5">
        <f t="shared" si="1"/>
        <v>62253.2375</v>
      </c>
      <c r="M29" s="14">
        <v>0.3853</v>
      </c>
      <c r="O29" s="5">
        <f t="shared" si="4"/>
        <v>23986.17240875</v>
      </c>
      <c r="Q29" s="16">
        <f t="shared" si="2"/>
        <v>38267.06509125</v>
      </c>
      <c r="S29" s="16">
        <f t="shared" si="3"/>
        <v>128225</v>
      </c>
    </row>
    <row r="30" spans="1:19" ht="11.25">
      <c r="A30" s="4" t="s">
        <v>25</v>
      </c>
      <c r="C30" s="3" t="s">
        <v>155</v>
      </c>
      <c r="E30" s="6">
        <v>8580</v>
      </c>
      <c r="G30" s="14">
        <v>0.5145</v>
      </c>
      <c r="I30" s="6">
        <f t="shared" si="0"/>
        <v>4414.41</v>
      </c>
      <c r="K30" s="5">
        <f t="shared" si="1"/>
        <v>4165.59</v>
      </c>
      <c r="M30" s="14">
        <v>0.4797</v>
      </c>
      <c r="O30" s="5">
        <f t="shared" si="4"/>
        <v>1998.233523</v>
      </c>
      <c r="Q30" s="16">
        <f t="shared" si="2"/>
        <v>2167.3564770000003</v>
      </c>
      <c r="S30" s="16">
        <f t="shared" si="3"/>
        <v>8580</v>
      </c>
    </row>
    <row r="31" spans="1:19" ht="11.25">
      <c r="A31" s="4" t="s">
        <v>26</v>
      </c>
      <c r="C31" s="3" t="s">
        <v>156</v>
      </c>
      <c r="E31" s="6">
        <v>2880</v>
      </c>
      <c r="G31" s="14">
        <v>0.5145</v>
      </c>
      <c r="I31" s="6">
        <f t="shared" si="0"/>
        <v>1481.7599999999998</v>
      </c>
      <c r="K31" s="5">
        <f t="shared" si="1"/>
        <v>1398.2400000000002</v>
      </c>
      <c r="M31" s="14">
        <v>0.2901</v>
      </c>
      <c r="O31" s="5">
        <f t="shared" si="4"/>
        <v>405.6294240000001</v>
      </c>
      <c r="Q31" s="16">
        <f t="shared" si="2"/>
        <v>992.6105760000002</v>
      </c>
      <c r="S31" s="16">
        <f t="shared" si="3"/>
        <v>2880</v>
      </c>
    </row>
    <row r="32" spans="1:19" ht="11.25">
      <c r="A32" s="4" t="s">
        <v>27</v>
      </c>
      <c r="C32" s="3" t="s">
        <v>157</v>
      </c>
      <c r="E32" s="6">
        <v>15709.04</v>
      </c>
      <c r="G32" s="14">
        <v>0.5145</v>
      </c>
      <c r="I32" s="6">
        <f t="shared" si="0"/>
        <v>8082.30108</v>
      </c>
      <c r="K32" s="5">
        <f t="shared" si="1"/>
        <v>7626.738920000001</v>
      </c>
      <c r="M32" s="14">
        <v>0.3767</v>
      </c>
      <c r="O32" s="5">
        <f t="shared" si="4"/>
        <v>2872.992551164</v>
      </c>
      <c r="Q32" s="16">
        <f t="shared" si="2"/>
        <v>4753.746368836</v>
      </c>
      <c r="S32" s="16">
        <f t="shared" si="3"/>
        <v>15709.04</v>
      </c>
    </row>
    <row r="33" spans="1:19" ht="11.25">
      <c r="A33" s="4" t="s">
        <v>28</v>
      </c>
      <c r="C33" s="3" t="s">
        <v>158</v>
      </c>
      <c r="E33" s="6">
        <v>4290</v>
      </c>
      <c r="G33" s="14">
        <v>0.5145</v>
      </c>
      <c r="I33" s="6">
        <f t="shared" si="0"/>
        <v>2207.205</v>
      </c>
      <c r="K33" s="5">
        <f t="shared" si="1"/>
        <v>2082.795</v>
      </c>
      <c r="M33" s="14">
        <v>0.304</v>
      </c>
      <c r="O33" s="5">
        <f t="shared" si="4"/>
        <v>633.16968</v>
      </c>
      <c r="Q33" s="16">
        <f t="shared" si="2"/>
        <v>1449.62532</v>
      </c>
      <c r="S33" s="16">
        <f t="shared" si="3"/>
        <v>4290</v>
      </c>
    </row>
    <row r="34" spans="1:19" ht="11.25">
      <c r="A34" s="4" t="s">
        <v>29</v>
      </c>
      <c r="C34" s="3" t="s">
        <v>159</v>
      </c>
      <c r="E34" s="6">
        <v>125.02</v>
      </c>
      <c r="G34" s="14">
        <v>0.5145</v>
      </c>
      <c r="I34" s="6">
        <f t="shared" si="0"/>
        <v>64.32279</v>
      </c>
      <c r="K34" s="5">
        <f t="shared" si="1"/>
        <v>60.69721</v>
      </c>
      <c r="M34" s="14">
        <v>0.3042</v>
      </c>
      <c r="O34" s="5">
        <f t="shared" si="4"/>
        <v>18.464091282000002</v>
      </c>
      <c r="Q34" s="16">
        <f t="shared" si="2"/>
        <v>42.233118718</v>
      </c>
      <c r="S34" s="16">
        <f t="shared" si="3"/>
        <v>125.02</v>
      </c>
    </row>
    <row r="35" spans="1:19" ht="11.25">
      <c r="A35" s="4" t="s">
        <v>30</v>
      </c>
      <c r="C35" s="3" t="s">
        <v>160</v>
      </c>
      <c r="E35" s="6">
        <v>6450</v>
      </c>
      <c r="G35" s="14">
        <v>0.5145</v>
      </c>
      <c r="I35" s="6">
        <f t="shared" si="0"/>
        <v>3318.5249999999996</v>
      </c>
      <c r="K35" s="5">
        <f t="shared" si="1"/>
        <v>3131.4750000000004</v>
      </c>
      <c r="M35" s="14">
        <v>0.3358</v>
      </c>
      <c r="O35" s="5">
        <f t="shared" si="4"/>
        <v>1051.549305</v>
      </c>
      <c r="Q35" s="16">
        <f t="shared" si="2"/>
        <v>2079.9256950000004</v>
      </c>
      <c r="S35" s="16">
        <f t="shared" si="3"/>
        <v>6450</v>
      </c>
    </row>
    <row r="36" spans="1:19" ht="11.25">
      <c r="A36" s="4" t="s">
        <v>31</v>
      </c>
      <c r="C36" s="3" t="s">
        <v>161</v>
      </c>
      <c r="E36" s="6">
        <v>4425</v>
      </c>
      <c r="G36" s="14">
        <v>0.5145</v>
      </c>
      <c r="I36" s="6">
        <f t="shared" si="0"/>
        <v>2276.6625</v>
      </c>
      <c r="K36" s="5">
        <f t="shared" si="1"/>
        <v>2148.3375</v>
      </c>
      <c r="M36" s="14">
        <v>0.3853</v>
      </c>
      <c r="O36" s="5">
        <f t="shared" si="4"/>
        <v>827.75443875</v>
      </c>
      <c r="Q36" s="16">
        <f t="shared" si="2"/>
        <v>1320.5830612500001</v>
      </c>
      <c r="S36" s="16">
        <f t="shared" si="3"/>
        <v>4425</v>
      </c>
    </row>
    <row r="37" spans="1:19" ht="11.25">
      <c r="A37" s="4" t="s">
        <v>32</v>
      </c>
      <c r="C37" s="3" t="s">
        <v>162</v>
      </c>
      <c r="E37" s="6">
        <v>15282.36</v>
      </c>
      <c r="G37" s="14">
        <v>0.5145</v>
      </c>
      <c r="I37" s="6">
        <f t="shared" si="0"/>
        <v>7862.774219999999</v>
      </c>
      <c r="K37" s="5">
        <f t="shared" si="1"/>
        <v>7419.585780000001</v>
      </c>
      <c r="M37" s="14">
        <v>0.4611</v>
      </c>
      <c r="O37" s="5">
        <f t="shared" si="4"/>
        <v>3421.1710031580005</v>
      </c>
      <c r="Q37" s="16">
        <f t="shared" si="2"/>
        <v>3998.4147768420007</v>
      </c>
      <c r="S37" s="16">
        <f t="shared" si="3"/>
        <v>15282.36</v>
      </c>
    </row>
    <row r="38" spans="1:19" ht="11.25">
      <c r="A38" s="4" t="s">
        <v>33</v>
      </c>
      <c r="C38" s="3" t="s">
        <v>163</v>
      </c>
      <c r="E38" s="6">
        <v>10344</v>
      </c>
      <c r="G38" s="14">
        <v>0.5145</v>
      </c>
      <c r="I38" s="6">
        <f t="shared" si="0"/>
        <v>5321.987999999999</v>
      </c>
      <c r="K38" s="5">
        <f t="shared" si="1"/>
        <v>5022.012000000001</v>
      </c>
      <c r="M38" s="14">
        <v>0.4584</v>
      </c>
      <c r="O38" s="5">
        <f t="shared" si="4"/>
        <v>2302.0903008</v>
      </c>
      <c r="Q38" s="16">
        <f t="shared" si="2"/>
        <v>2719.9216992000006</v>
      </c>
      <c r="S38" s="16">
        <f t="shared" si="3"/>
        <v>10344</v>
      </c>
    </row>
    <row r="39" spans="1:19" ht="11.25">
      <c r="A39" s="4" t="s">
        <v>34</v>
      </c>
      <c r="C39" s="3" t="s">
        <v>164</v>
      </c>
      <c r="E39" s="6">
        <v>0</v>
      </c>
      <c r="G39" s="14">
        <v>0.5145</v>
      </c>
      <c r="I39" s="6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4">
        <v>0.5145</v>
      </c>
      <c r="I40" s="6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14136</v>
      </c>
      <c r="G41" s="14">
        <v>0.5145</v>
      </c>
      <c r="I41" s="6">
        <f t="shared" si="0"/>
        <v>7272.972</v>
      </c>
      <c r="K41" s="5">
        <f t="shared" si="1"/>
        <v>6863.028</v>
      </c>
      <c r="M41" s="14">
        <v>0.283</v>
      </c>
      <c r="O41" s="5">
        <f t="shared" si="4"/>
        <v>1942.2369239999998</v>
      </c>
      <c r="Q41" s="16">
        <f t="shared" si="2"/>
        <v>4920.791076</v>
      </c>
      <c r="S41" s="16">
        <f t="shared" si="3"/>
        <v>14136</v>
      </c>
    </row>
    <row r="42" spans="1:19" ht="11.25">
      <c r="A42" s="4" t="s">
        <v>37</v>
      </c>
      <c r="C42" s="3" t="s">
        <v>167</v>
      </c>
      <c r="E42" s="6">
        <v>0</v>
      </c>
      <c r="G42" s="14">
        <v>0.5145</v>
      </c>
      <c r="I42" s="6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4">
        <v>0.5145</v>
      </c>
      <c r="I43" s="6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34362.66</v>
      </c>
      <c r="G44" s="14">
        <v>0.5145</v>
      </c>
      <c r="I44" s="6">
        <f t="shared" si="0"/>
        <v>17679.58857</v>
      </c>
      <c r="K44" s="5">
        <f t="shared" si="1"/>
        <v>16683.071430000004</v>
      </c>
      <c r="M44" s="14">
        <v>0.3687</v>
      </c>
      <c r="O44" s="5">
        <f t="shared" si="4"/>
        <v>6151.048436241002</v>
      </c>
      <c r="Q44" s="16">
        <f t="shared" si="2"/>
        <v>10532.022993759001</v>
      </c>
      <c r="S44" s="16">
        <f t="shared" si="3"/>
        <v>34362.66</v>
      </c>
    </row>
    <row r="45" spans="1:19" ht="11.25">
      <c r="A45" s="4" t="s">
        <v>40</v>
      </c>
      <c r="C45" s="3" t="s">
        <v>170</v>
      </c>
      <c r="E45" s="6">
        <v>6855.59</v>
      </c>
      <c r="G45" s="14">
        <v>0.5145</v>
      </c>
      <c r="I45" s="6">
        <f t="shared" si="0"/>
        <v>3527.201055</v>
      </c>
      <c r="K45" s="5">
        <f t="shared" si="1"/>
        <v>3328.388945</v>
      </c>
      <c r="M45" s="14">
        <v>0.4871</v>
      </c>
      <c r="O45" s="5">
        <f t="shared" si="4"/>
        <v>1621.2582551095</v>
      </c>
      <c r="Q45" s="16">
        <f t="shared" si="2"/>
        <v>1707.1306898905002</v>
      </c>
      <c r="S45" s="16">
        <f t="shared" si="3"/>
        <v>6855.59</v>
      </c>
    </row>
    <row r="46" spans="1:19" ht="11.25">
      <c r="A46" s="4" t="s">
        <v>41</v>
      </c>
      <c r="C46" s="3" t="s">
        <v>171</v>
      </c>
      <c r="E46" s="6">
        <v>960</v>
      </c>
      <c r="G46" s="14">
        <v>0.5145</v>
      </c>
      <c r="I46" s="6">
        <f t="shared" si="0"/>
        <v>493.91999999999996</v>
      </c>
      <c r="K46" s="5">
        <f t="shared" si="1"/>
        <v>466.08000000000004</v>
      </c>
      <c r="M46" s="14">
        <v>0.2109</v>
      </c>
      <c r="O46" s="5">
        <f t="shared" si="4"/>
        <v>98.29627200000002</v>
      </c>
      <c r="Q46" s="16">
        <f t="shared" si="2"/>
        <v>367.783728</v>
      </c>
      <c r="S46" s="16">
        <f t="shared" si="3"/>
        <v>960</v>
      </c>
    </row>
    <row r="47" spans="1:19" ht="11.25">
      <c r="A47" s="4" t="s">
        <v>42</v>
      </c>
      <c r="C47" s="3" t="s">
        <v>172</v>
      </c>
      <c r="E47" s="6">
        <v>20467</v>
      </c>
      <c r="G47" s="14">
        <v>0.5145</v>
      </c>
      <c r="I47" s="6">
        <f t="shared" si="0"/>
        <v>10530.271499999999</v>
      </c>
      <c r="K47" s="5">
        <f t="shared" si="1"/>
        <v>9936.728500000001</v>
      </c>
      <c r="M47" s="14">
        <v>0.3471</v>
      </c>
      <c r="O47" s="5">
        <f t="shared" si="4"/>
        <v>3449.0384623500004</v>
      </c>
      <c r="Q47" s="16">
        <f t="shared" si="2"/>
        <v>6487.690037650001</v>
      </c>
      <c r="S47" s="16">
        <f t="shared" si="3"/>
        <v>20467</v>
      </c>
    </row>
    <row r="48" spans="1:19" ht="11.25">
      <c r="A48" s="4" t="s">
        <v>43</v>
      </c>
      <c r="C48" s="3" t="s">
        <v>173</v>
      </c>
      <c r="E48" s="6">
        <v>4270</v>
      </c>
      <c r="G48" s="14">
        <v>0.5145</v>
      </c>
      <c r="I48" s="6">
        <f t="shared" si="0"/>
        <v>2196.915</v>
      </c>
      <c r="K48" s="5">
        <f t="shared" si="1"/>
        <v>2073.085</v>
      </c>
      <c r="M48" s="14">
        <v>0.2266</v>
      </c>
      <c r="O48" s="5">
        <f t="shared" si="4"/>
        <v>469.761061</v>
      </c>
      <c r="Q48" s="16">
        <f t="shared" si="2"/>
        <v>1603.323939</v>
      </c>
      <c r="S48" s="16">
        <f t="shared" si="3"/>
        <v>4270</v>
      </c>
    </row>
    <row r="49" spans="1:19" ht="11.25">
      <c r="A49" s="4" t="s">
        <v>44</v>
      </c>
      <c r="C49" s="3" t="s">
        <v>174</v>
      </c>
      <c r="E49" s="6">
        <v>0</v>
      </c>
      <c r="G49" s="14">
        <v>0.5145</v>
      </c>
      <c r="I49" s="6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18851</v>
      </c>
      <c r="G50" s="14">
        <v>0.5145</v>
      </c>
      <c r="I50" s="6">
        <f t="shared" si="0"/>
        <v>9698.8395</v>
      </c>
      <c r="K50" s="5">
        <f t="shared" si="1"/>
        <v>9152.1605</v>
      </c>
      <c r="M50" s="14">
        <v>0.4444</v>
      </c>
      <c r="O50" s="5">
        <f t="shared" si="4"/>
        <v>4067.2201262000003</v>
      </c>
      <c r="Q50" s="16">
        <f t="shared" si="2"/>
        <v>5084.9403738</v>
      </c>
      <c r="S50" s="16">
        <f t="shared" si="3"/>
        <v>18851</v>
      </c>
    </row>
    <row r="51" spans="1:19" ht="11.25">
      <c r="A51" s="4" t="s">
        <v>46</v>
      </c>
      <c r="C51" s="3" t="s">
        <v>176</v>
      </c>
      <c r="E51" s="6">
        <v>68823.88</v>
      </c>
      <c r="G51" s="14">
        <v>0.5145</v>
      </c>
      <c r="I51" s="6">
        <f t="shared" si="0"/>
        <v>35409.88626</v>
      </c>
      <c r="K51" s="5">
        <f t="shared" si="1"/>
        <v>33413.993740000005</v>
      </c>
      <c r="M51" s="14">
        <v>0.3755</v>
      </c>
      <c r="O51" s="5">
        <f t="shared" si="4"/>
        <v>12546.954649370002</v>
      </c>
      <c r="Q51" s="16">
        <f t="shared" si="2"/>
        <v>20867.03909063</v>
      </c>
      <c r="S51" s="16">
        <f t="shared" si="3"/>
        <v>68823.88</v>
      </c>
    </row>
    <row r="52" spans="1:19" ht="11.25">
      <c r="A52" s="4" t="s">
        <v>47</v>
      </c>
      <c r="C52" s="3" t="s">
        <v>177</v>
      </c>
      <c r="E52" s="6">
        <v>27708</v>
      </c>
      <c r="G52" s="14">
        <v>0.5145</v>
      </c>
      <c r="I52" s="6">
        <f t="shared" si="0"/>
        <v>14255.766</v>
      </c>
      <c r="K52" s="5">
        <f t="shared" si="1"/>
        <v>13452.234</v>
      </c>
      <c r="M52" s="14">
        <v>0.2786</v>
      </c>
      <c r="O52" s="5">
        <f t="shared" si="4"/>
        <v>3747.7923924</v>
      </c>
      <c r="Q52" s="16">
        <f t="shared" si="2"/>
        <v>9704.4416076</v>
      </c>
      <c r="S52" s="16">
        <f t="shared" si="3"/>
        <v>27708</v>
      </c>
    </row>
    <row r="53" spans="1:19" ht="11.25">
      <c r="A53" s="4" t="s">
        <v>48</v>
      </c>
      <c r="C53" s="3" t="s">
        <v>178</v>
      </c>
      <c r="E53" s="6">
        <v>0</v>
      </c>
      <c r="G53" s="14">
        <v>0.5145</v>
      </c>
      <c r="I53" s="6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10987.6</v>
      </c>
      <c r="G54" s="14">
        <v>0.5145</v>
      </c>
      <c r="I54" s="6">
        <f t="shared" si="0"/>
        <v>5653.120199999999</v>
      </c>
      <c r="K54" s="5">
        <f t="shared" si="1"/>
        <v>5334.479800000001</v>
      </c>
      <c r="M54" s="14">
        <v>0.3613</v>
      </c>
      <c r="O54" s="5">
        <f t="shared" si="4"/>
        <v>1927.3475517400004</v>
      </c>
      <c r="Q54" s="16">
        <f t="shared" si="2"/>
        <v>3407.132248260001</v>
      </c>
      <c r="S54" s="16">
        <f t="shared" si="3"/>
        <v>10987.6</v>
      </c>
    </row>
    <row r="55" spans="1:19" ht="11.25">
      <c r="A55" s="4" t="s">
        <v>50</v>
      </c>
      <c r="C55" s="3" t="s">
        <v>180</v>
      </c>
      <c r="E55" s="6">
        <v>0</v>
      </c>
      <c r="G55" s="14">
        <v>0.5145</v>
      </c>
      <c r="I55" s="6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4">
        <v>0.5145</v>
      </c>
      <c r="I56" s="6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4">
        <v>0.5145</v>
      </c>
      <c r="I57" s="6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4">
        <v>0.5145</v>
      </c>
      <c r="I58" s="6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4">
        <v>0.5145</v>
      </c>
      <c r="I59" s="6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10461.3</v>
      </c>
      <c r="G60" s="14">
        <v>0.5145</v>
      </c>
      <c r="I60" s="6">
        <f t="shared" si="0"/>
        <v>5382.338849999999</v>
      </c>
      <c r="K60" s="5">
        <f t="shared" si="1"/>
        <v>5078.96115</v>
      </c>
      <c r="M60" s="14">
        <v>0.2245</v>
      </c>
      <c r="O60" s="5">
        <f t="shared" si="4"/>
        <v>1140.226778175</v>
      </c>
      <c r="Q60" s="16">
        <f t="shared" si="2"/>
        <v>3938.7343718250004</v>
      </c>
      <c r="S60" s="16">
        <f t="shared" si="3"/>
        <v>10461.3</v>
      </c>
    </row>
    <row r="61" spans="1:19" ht="11.25">
      <c r="A61" s="4" t="s">
        <v>56</v>
      </c>
      <c r="C61" s="3" t="s">
        <v>186</v>
      </c>
      <c r="E61" s="6">
        <v>32663.4</v>
      </c>
      <c r="G61" s="14">
        <v>0.5145</v>
      </c>
      <c r="I61" s="6">
        <f t="shared" si="0"/>
        <v>16805.3193</v>
      </c>
      <c r="K61" s="5">
        <f t="shared" si="1"/>
        <v>15858.080700000002</v>
      </c>
      <c r="M61" s="17">
        <v>0.4764</v>
      </c>
      <c r="O61" s="5">
        <f t="shared" si="4"/>
        <v>7554.789645480001</v>
      </c>
      <c r="Q61" s="16">
        <f t="shared" si="2"/>
        <v>8303.291054520001</v>
      </c>
      <c r="S61" s="16">
        <f t="shared" si="3"/>
        <v>32663.4</v>
      </c>
    </row>
    <row r="62" spans="1:19" ht="11.25">
      <c r="A62" s="4" t="s">
        <v>57</v>
      </c>
      <c r="C62" s="3" t="s">
        <v>187</v>
      </c>
      <c r="E62" s="6">
        <v>5087.45</v>
      </c>
      <c r="G62" s="14">
        <v>0.5145</v>
      </c>
      <c r="I62" s="6">
        <f t="shared" si="0"/>
        <v>2617.4930249999998</v>
      </c>
      <c r="K62" s="5">
        <f t="shared" si="1"/>
        <v>2469.956975</v>
      </c>
      <c r="M62" s="14">
        <v>0.4401</v>
      </c>
      <c r="O62" s="5">
        <f t="shared" si="4"/>
        <v>1087.0280646975</v>
      </c>
      <c r="Q62" s="16">
        <f t="shared" si="2"/>
        <v>1382.9289103025</v>
      </c>
      <c r="S62" s="16">
        <f t="shared" si="3"/>
        <v>5087.45</v>
      </c>
    </row>
    <row r="63" spans="1:19" ht="11.25">
      <c r="A63" s="4" t="s">
        <v>58</v>
      </c>
      <c r="C63" s="3" t="s">
        <v>188</v>
      </c>
      <c r="E63" s="6">
        <v>0</v>
      </c>
      <c r="G63" s="14">
        <v>0.5145</v>
      </c>
      <c r="I63" s="6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4">
        <v>0.5145</v>
      </c>
      <c r="I64" s="6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4">
        <v>0.5145</v>
      </c>
      <c r="I65" s="6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4425</v>
      </c>
      <c r="G66" s="14">
        <v>0.5145</v>
      </c>
      <c r="I66" s="6">
        <f t="shared" si="0"/>
        <v>2276.6625</v>
      </c>
      <c r="K66" s="5">
        <f t="shared" si="1"/>
        <v>2148.3375</v>
      </c>
      <c r="M66" s="14">
        <v>0.2286</v>
      </c>
      <c r="O66" s="5">
        <f t="shared" si="4"/>
        <v>491.1099525</v>
      </c>
      <c r="Q66" s="16">
        <f t="shared" si="2"/>
        <v>1657.2275475000001</v>
      </c>
      <c r="S66" s="16">
        <f t="shared" si="3"/>
        <v>4425</v>
      </c>
    </row>
    <row r="67" spans="1:19" ht="11.25">
      <c r="A67" s="4" t="s">
        <v>62</v>
      </c>
      <c r="C67" s="3" t="s">
        <v>192</v>
      </c>
      <c r="E67" s="6">
        <v>15554.4</v>
      </c>
      <c r="G67" s="14">
        <v>0.5145</v>
      </c>
      <c r="I67" s="6">
        <f t="shared" si="0"/>
        <v>8002.738799999999</v>
      </c>
      <c r="K67" s="5">
        <f t="shared" si="1"/>
        <v>7551.6612000000005</v>
      </c>
      <c r="M67" s="14">
        <v>0.4333</v>
      </c>
      <c r="O67" s="5">
        <f t="shared" si="4"/>
        <v>3272.1347979600005</v>
      </c>
      <c r="Q67" s="16">
        <f t="shared" si="2"/>
        <v>4279.52640204</v>
      </c>
      <c r="S67" s="16">
        <f t="shared" si="3"/>
        <v>15554.399999999998</v>
      </c>
    </row>
    <row r="68" spans="1:19" ht="11.25">
      <c r="A68" s="4" t="s">
        <v>63</v>
      </c>
      <c r="C68" s="3" t="s">
        <v>193</v>
      </c>
      <c r="E68" s="6">
        <v>-870.48</v>
      </c>
      <c r="G68" s="14">
        <v>0.5145</v>
      </c>
      <c r="I68" s="6">
        <f t="shared" si="0"/>
        <v>-447.86195999999995</v>
      </c>
      <c r="K68" s="5">
        <f t="shared" si="1"/>
        <v>-422.61804000000006</v>
      </c>
      <c r="M68" s="14">
        <v>0.2834</v>
      </c>
      <c r="O68" s="5">
        <f t="shared" si="4"/>
        <v>-119.769952536</v>
      </c>
      <c r="Q68" s="16">
        <f t="shared" si="2"/>
        <v>-302.84808746400006</v>
      </c>
      <c r="S68" s="16">
        <f t="shared" si="3"/>
        <v>-870.48</v>
      </c>
    </row>
    <row r="69" spans="1:19" ht="11.25">
      <c r="A69" s="4" t="s">
        <v>64</v>
      </c>
      <c r="C69" s="3" t="s">
        <v>194</v>
      </c>
      <c r="E69" s="6">
        <v>0</v>
      </c>
      <c r="G69" s="14">
        <v>0.5145</v>
      </c>
      <c r="I69" s="6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4">
        <v>0.5145</v>
      </c>
      <c r="I70" s="6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37228.4</v>
      </c>
      <c r="G71" s="14">
        <v>0.5145</v>
      </c>
      <c r="I71" s="6">
        <f t="shared" si="0"/>
        <v>19154.0118</v>
      </c>
      <c r="K71" s="5">
        <f t="shared" si="1"/>
        <v>18074.3882</v>
      </c>
      <c r="M71" s="14">
        <v>0.1971</v>
      </c>
      <c r="O71" s="5">
        <f t="shared" si="4"/>
        <v>3562.4619142200004</v>
      </c>
      <c r="Q71" s="16">
        <f t="shared" si="2"/>
        <v>14511.92628578</v>
      </c>
      <c r="S71" s="16">
        <f t="shared" si="3"/>
        <v>37228.4</v>
      </c>
    </row>
    <row r="72" spans="1:19" ht="11.25">
      <c r="A72" s="4" t="s">
        <v>67</v>
      </c>
      <c r="C72" s="3" t="s">
        <v>197</v>
      </c>
      <c r="E72" s="6">
        <v>8855.4</v>
      </c>
      <c r="G72" s="14">
        <v>0.5145</v>
      </c>
      <c r="I72" s="6">
        <f t="shared" si="0"/>
        <v>4556.1033</v>
      </c>
      <c r="K72" s="5">
        <f t="shared" si="1"/>
        <v>4299.2967</v>
      </c>
      <c r="M72" s="14">
        <v>0.3304</v>
      </c>
      <c r="O72" s="5">
        <f t="shared" si="4"/>
        <v>1420.48762968</v>
      </c>
      <c r="Q72" s="16">
        <f t="shared" si="2"/>
        <v>2878.8090703199996</v>
      </c>
      <c r="S72" s="16">
        <f t="shared" si="3"/>
        <v>8855.4</v>
      </c>
    </row>
    <row r="73" spans="1:19" ht="11.25">
      <c r="A73" s="4" t="s">
        <v>68</v>
      </c>
      <c r="C73" s="3" t="s">
        <v>198</v>
      </c>
      <c r="E73" s="6">
        <v>0</v>
      </c>
      <c r="G73" s="14">
        <v>0.5145</v>
      </c>
      <c r="I73" s="6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8855.4</v>
      </c>
      <c r="G74" s="14">
        <v>0.5145</v>
      </c>
      <c r="I74" s="6">
        <f aca="true" t="shared" si="5" ref="I74:I135">E74*G74</f>
        <v>4556.1033</v>
      </c>
      <c r="K74" s="5">
        <f aca="true" t="shared" si="6" ref="K74:K135">E74-I74</f>
        <v>4299.2967</v>
      </c>
      <c r="M74" s="14">
        <v>0.4083</v>
      </c>
      <c r="O74" s="5">
        <f t="shared" si="4"/>
        <v>1755.4028426099999</v>
      </c>
      <c r="Q74" s="16">
        <f aca="true" t="shared" si="7" ref="Q74:Q135">K74-O74</f>
        <v>2543.89385739</v>
      </c>
      <c r="S74" s="16">
        <f aca="true" t="shared" si="8" ref="S74:S135">I74+O74+Q74</f>
        <v>8855.4</v>
      </c>
    </row>
    <row r="75" spans="1:19" ht="11.25">
      <c r="A75" s="4" t="s">
        <v>70</v>
      </c>
      <c r="C75" s="3" t="s">
        <v>200</v>
      </c>
      <c r="E75" s="6">
        <v>0</v>
      </c>
      <c r="G75" s="14">
        <v>0.5145</v>
      </c>
      <c r="I75" s="6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4">
        <v>0.5145</v>
      </c>
      <c r="I76" s="6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20130</v>
      </c>
      <c r="G77" s="14">
        <v>0.5145</v>
      </c>
      <c r="I77" s="6">
        <f t="shared" si="5"/>
        <v>10356.884999999998</v>
      </c>
      <c r="K77" s="5">
        <f t="shared" si="6"/>
        <v>9773.115000000002</v>
      </c>
      <c r="M77" s="14">
        <v>0.2355</v>
      </c>
      <c r="O77" s="5">
        <f t="shared" si="9"/>
        <v>2301.5685825</v>
      </c>
      <c r="Q77" s="16">
        <f t="shared" si="7"/>
        <v>7471.546417500002</v>
      </c>
      <c r="S77" s="16">
        <f t="shared" si="8"/>
        <v>20130</v>
      </c>
    </row>
    <row r="78" spans="1:19" ht="11.25">
      <c r="A78" s="4" t="s">
        <v>73</v>
      </c>
      <c r="C78" s="3" t="s">
        <v>203</v>
      </c>
      <c r="E78" s="6">
        <v>2645</v>
      </c>
      <c r="G78" s="14">
        <v>0.5145</v>
      </c>
      <c r="I78" s="6">
        <f t="shared" si="5"/>
        <v>1360.8525</v>
      </c>
      <c r="K78" s="5">
        <f t="shared" si="6"/>
        <v>1284.1475</v>
      </c>
      <c r="M78" s="14">
        <v>0.4342</v>
      </c>
      <c r="O78" s="5">
        <f t="shared" si="9"/>
        <v>557.5768445</v>
      </c>
      <c r="Q78" s="16">
        <f t="shared" si="7"/>
        <v>726.5706555</v>
      </c>
      <c r="S78" s="16">
        <f t="shared" si="8"/>
        <v>2645</v>
      </c>
    </row>
    <row r="79" spans="1:19" ht="11.25">
      <c r="A79" s="4" t="s">
        <v>74</v>
      </c>
      <c r="C79" s="3" t="s">
        <v>204</v>
      </c>
      <c r="E79" s="6">
        <v>9740.94</v>
      </c>
      <c r="G79" s="14">
        <v>0.5145</v>
      </c>
      <c r="I79" s="6">
        <f t="shared" si="5"/>
        <v>5011.71363</v>
      </c>
      <c r="K79" s="5">
        <f t="shared" si="6"/>
        <v>4729.22637</v>
      </c>
      <c r="M79" s="14">
        <v>0.2232</v>
      </c>
      <c r="O79" s="5">
        <f t="shared" si="9"/>
        <v>1055.5633257840002</v>
      </c>
      <c r="Q79" s="16">
        <f t="shared" si="7"/>
        <v>3673.6630442160003</v>
      </c>
      <c r="S79" s="16">
        <f t="shared" si="8"/>
        <v>9740.94</v>
      </c>
    </row>
    <row r="80" spans="1:19" ht="11.25">
      <c r="A80" s="4" t="s">
        <v>75</v>
      </c>
      <c r="C80" s="3" t="s">
        <v>205</v>
      </c>
      <c r="E80" s="6">
        <v>0</v>
      </c>
      <c r="G80" s="14">
        <v>0.5145</v>
      </c>
      <c r="I80" s="6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22230</v>
      </c>
      <c r="G81" s="14">
        <v>0.5145</v>
      </c>
      <c r="I81" s="6">
        <f t="shared" si="5"/>
        <v>11437.335</v>
      </c>
      <c r="K81" s="5">
        <f t="shared" si="6"/>
        <v>10792.665</v>
      </c>
      <c r="M81" s="14">
        <v>0.3414</v>
      </c>
      <c r="O81" s="5">
        <f t="shared" si="9"/>
        <v>3684.615831</v>
      </c>
      <c r="Q81" s="16">
        <f t="shared" si="7"/>
        <v>7108.049169000001</v>
      </c>
      <c r="S81" s="16">
        <f t="shared" si="8"/>
        <v>22230</v>
      </c>
    </row>
    <row r="82" spans="1:19" ht="11.25">
      <c r="A82" s="4" t="s">
        <v>77</v>
      </c>
      <c r="C82" s="3" t="s">
        <v>207</v>
      </c>
      <c r="E82" s="6">
        <v>8850</v>
      </c>
      <c r="G82" s="14">
        <v>0.5145</v>
      </c>
      <c r="I82" s="6">
        <f t="shared" si="5"/>
        <v>4553.325</v>
      </c>
      <c r="K82" s="5">
        <f t="shared" si="6"/>
        <v>4296.675</v>
      </c>
      <c r="M82" s="14">
        <v>0.2923</v>
      </c>
      <c r="O82" s="5">
        <f t="shared" si="9"/>
        <v>1255.9181025</v>
      </c>
      <c r="Q82" s="16">
        <f t="shared" si="7"/>
        <v>3040.7568975000004</v>
      </c>
      <c r="S82" s="16">
        <f t="shared" si="8"/>
        <v>8850</v>
      </c>
    </row>
    <row r="83" spans="1:19" ht="11.25">
      <c r="A83" s="4" t="s">
        <v>78</v>
      </c>
      <c r="C83" s="3" t="s">
        <v>208</v>
      </c>
      <c r="E83" s="6">
        <v>0</v>
      </c>
      <c r="G83" s="14">
        <v>0.5145</v>
      </c>
      <c r="I83" s="6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9595.2</v>
      </c>
      <c r="G84" s="14">
        <v>0.5145</v>
      </c>
      <c r="I84" s="6">
        <f t="shared" si="5"/>
        <v>4936.7304</v>
      </c>
      <c r="K84" s="5">
        <f t="shared" si="6"/>
        <v>4658.4696</v>
      </c>
      <c r="M84" s="14">
        <v>0.3227</v>
      </c>
      <c r="O84" s="5">
        <f t="shared" si="9"/>
        <v>1503.28813992</v>
      </c>
      <c r="Q84" s="16">
        <f t="shared" si="7"/>
        <v>3155.1814600800003</v>
      </c>
      <c r="S84" s="16">
        <f t="shared" si="8"/>
        <v>9595.2</v>
      </c>
    </row>
    <row r="85" spans="1:19" ht="11.25">
      <c r="A85" s="4" t="s">
        <v>80</v>
      </c>
      <c r="C85" s="3" t="s">
        <v>210</v>
      </c>
      <c r="E85" s="6">
        <v>2206</v>
      </c>
      <c r="G85" s="14">
        <v>0.5145</v>
      </c>
      <c r="I85" s="6">
        <f t="shared" si="5"/>
        <v>1134.9869999999999</v>
      </c>
      <c r="K85" s="5">
        <f t="shared" si="6"/>
        <v>1071.0130000000001</v>
      </c>
      <c r="M85" s="14">
        <v>0.4397</v>
      </c>
      <c r="O85" s="5">
        <f t="shared" si="9"/>
        <v>470.92441610000003</v>
      </c>
      <c r="Q85" s="16">
        <f t="shared" si="7"/>
        <v>600.0885839000001</v>
      </c>
      <c r="S85" s="16">
        <f t="shared" si="8"/>
        <v>2206</v>
      </c>
    </row>
    <row r="86" spans="1:19" ht="11.25">
      <c r="A86" s="4" t="s">
        <v>81</v>
      </c>
      <c r="C86" s="3" t="s">
        <v>211</v>
      </c>
      <c r="E86" s="6">
        <v>5272.88</v>
      </c>
      <c r="G86" s="14">
        <v>0.5145</v>
      </c>
      <c r="I86" s="6">
        <f t="shared" si="5"/>
        <v>2712.8967599999996</v>
      </c>
      <c r="K86" s="5">
        <f t="shared" si="6"/>
        <v>2559.9832400000005</v>
      </c>
      <c r="M86" s="14">
        <v>0.2336</v>
      </c>
      <c r="O86" s="5">
        <f t="shared" si="9"/>
        <v>598.0120848640001</v>
      </c>
      <c r="Q86" s="16">
        <f t="shared" si="7"/>
        <v>1961.9711551360003</v>
      </c>
      <c r="S86" s="16">
        <f t="shared" si="8"/>
        <v>5272.88</v>
      </c>
    </row>
    <row r="87" spans="1:19" ht="11.25">
      <c r="A87" s="4" t="s">
        <v>82</v>
      </c>
      <c r="C87" s="3" t="s">
        <v>212</v>
      </c>
      <c r="E87" s="6">
        <v>8291</v>
      </c>
      <c r="G87" s="14">
        <v>0.5145</v>
      </c>
      <c r="I87" s="6">
        <f t="shared" si="5"/>
        <v>4265.719499999999</v>
      </c>
      <c r="K87" s="5">
        <f t="shared" si="6"/>
        <v>4025.2805000000008</v>
      </c>
      <c r="M87" s="14">
        <v>0.3445</v>
      </c>
      <c r="O87" s="5">
        <f t="shared" si="9"/>
        <v>1386.70913225</v>
      </c>
      <c r="Q87" s="16">
        <f t="shared" si="7"/>
        <v>2638.5713677500007</v>
      </c>
      <c r="S87" s="16">
        <f t="shared" si="8"/>
        <v>8291</v>
      </c>
    </row>
    <row r="88" spans="1:19" ht="11.25">
      <c r="A88" s="4" t="s">
        <v>83</v>
      </c>
      <c r="C88" s="3" t="s">
        <v>213</v>
      </c>
      <c r="E88" s="6">
        <v>0</v>
      </c>
      <c r="G88" s="14">
        <v>0.5145</v>
      </c>
      <c r="I88" s="6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5714</v>
      </c>
      <c r="G89" s="14">
        <v>0.5145</v>
      </c>
      <c r="I89" s="6">
        <f t="shared" si="5"/>
        <v>2939.8529999999996</v>
      </c>
      <c r="K89" s="5">
        <f t="shared" si="6"/>
        <v>2774.1470000000004</v>
      </c>
      <c r="M89" s="14">
        <v>0.3154</v>
      </c>
      <c r="O89" s="5">
        <f t="shared" si="9"/>
        <v>874.9659638000002</v>
      </c>
      <c r="Q89" s="16">
        <f t="shared" si="7"/>
        <v>1899.1810362</v>
      </c>
      <c r="S89" s="16">
        <f t="shared" si="8"/>
        <v>5714</v>
      </c>
    </row>
    <row r="90" spans="1:19" ht="11.25">
      <c r="A90" s="4" t="s">
        <v>85</v>
      </c>
      <c r="C90" s="3" t="s">
        <v>215</v>
      </c>
      <c r="E90" s="6">
        <v>29865.16</v>
      </c>
      <c r="G90" s="14">
        <v>0.5145</v>
      </c>
      <c r="I90" s="6">
        <f t="shared" si="5"/>
        <v>15365.624819999999</v>
      </c>
      <c r="K90" s="5">
        <f t="shared" si="6"/>
        <v>14499.53518</v>
      </c>
      <c r="M90" s="14">
        <v>0.3517</v>
      </c>
      <c r="O90" s="5">
        <f t="shared" si="9"/>
        <v>5099.486522806001</v>
      </c>
      <c r="Q90" s="16">
        <f t="shared" si="7"/>
        <v>9400.048657194</v>
      </c>
      <c r="S90" s="16">
        <f t="shared" si="8"/>
        <v>29865.159999999996</v>
      </c>
    </row>
    <row r="91" spans="1:19" ht="11.25">
      <c r="A91" s="4" t="s">
        <v>86</v>
      </c>
      <c r="C91" s="3" t="s">
        <v>216</v>
      </c>
      <c r="E91" s="6">
        <v>0</v>
      </c>
      <c r="G91" s="14">
        <v>0.5145</v>
      </c>
      <c r="I91" s="6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4">
        <v>0.5145</v>
      </c>
      <c r="I92" s="6">
        <f>E92*G92</f>
        <v>0</v>
      </c>
      <c r="K92" s="5">
        <f>E92-I92</f>
        <v>0</v>
      </c>
      <c r="M92" s="14">
        <v>0.2337</v>
      </c>
      <c r="O92" s="5">
        <f>K92*M92</f>
        <v>0</v>
      </c>
      <c r="Q92" s="16">
        <f>K92-O92</f>
        <v>0</v>
      </c>
      <c r="S92" s="16">
        <f>I92+O92+Q92</f>
        <v>0</v>
      </c>
    </row>
    <row r="93" spans="1:19" ht="11.25">
      <c r="A93" s="4" t="s">
        <v>88</v>
      </c>
      <c r="C93" s="3" t="s">
        <v>218</v>
      </c>
      <c r="E93" s="6">
        <v>31165.71</v>
      </c>
      <c r="G93" s="14">
        <v>0.5145</v>
      </c>
      <c r="I93" s="6">
        <f t="shared" si="5"/>
        <v>16034.757794999998</v>
      </c>
      <c r="K93" s="5">
        <f t="shared" si="6"/>
        <v>15130.952205000001</v>
      </c>
      <c r="M93" s="14">
        <v>0.4588</v>
      </c>
      <c r="O93" s="5">
        <f t="shared" si="9"/>
        <v>6942.0808716540005</v>
      </c>
      <c r="Q93" s="16">
        <f t="shared" si="7"/>
        <v>8188.871333346001</v>
      </c>
      <c r="S93" s="16">
        <f t="shared" si="8"/>
        <v>31165.71</v>
      </c>
    </row>
    <row r="94" spans="1:19" ht="11.25">
      <c r="A94" s="4" t="s">
        <v>89</v>
      </c>
      <c r="C94" s="3" t="s">
        <v>219</v>
      </c>
      <c r="E94" s="6">
        <v>43681.08</v>
      </c>
      <c r="G94" s="14">
        <v>0.5145</v>
      </c>
      <c r="I94" s="6">
        <f t="shared" si="5"/>
        <v>22473.91566</v>
      </c>
      <c r="K94" s="5">
        <f t="shared" si="6"/>
        <v>21207.164340000003</v>
      </c>
      <c r="M94" s="14">
        <v>0.4439</v>
      </c>
      <c r="O94" s="5">
        <f t="shared" si="9"/>
        <v>9413.860250526002</v>
      </c>
      <c r="Q94" s="16">
        <f t="shared" si="7"/>
        <v>11793.304089474</v>
      </c>
      <c r="S94" s="16">
        <f t="shared" si="8"/>
        <v>43681.08</v>
      </c>
    </row>
    <row r="95" spans="1:19" ht="11.25">
      <c r="A95" s="4" t="s">
        <v>90</v>
      </c>
      <c r="C95" s="3" t="s">
        <v>220</v>
      </c>
      <c r="E95" s="6">
        <v>0</v>
      </c>
      <c r="G95" s="14">
        <v>0.5145</v>
      </c>
      <c r="I95" s="6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4">
        <v>0.5145</v>
      </c>
      <c r="I96" s="6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16638.23</v>
      </c>
      <c r="G97" s="14">
        <v>0.5145</v>
      </c>
      <c r="I97" s="6">
        <f t="shared" si="5"/>
        <v>8560.369335</v>
      </c>
      <c r="K97" s="5">
        <f t="shared" si="6"/>
        <v>8077.860665</v>
      </c>
      <c r="M97" s="14">
        <v>0.2455</v>
      </c>
      <c r="O97" s="5">
        <f t="shared" si="9"/>
        <v>1983.1147932575</v>
      </c>
      <c r="Q97" s="16">
        <f t="shared" si="7"/>
        <v>6094.7458717425</v>
      </c>
      <c r="S97" s="16">
        <f t="shared" si="8"/>
        <v>16638.23</v>
      </c>
    </row>
    <row r="98" spans="1:19" ht="11.25">
      <c r="A98" s="4" t="s">
        <v>93</v>
      </c>
      <c r="C98" s="3" t="s">
        <v>223</v>
      </c>
      <c r="E98" s="6">
        <v>1860</v>
      </c>
      <c r="G98" s="14">
        <v>0.5145</v>
      </c>
      <c r="I98" s="6">
        <f t="shared" si="5"/>
        <v>956.9699999999999</v>
      </c>
      <c r="K98" s="5">
        <f t="shared" si="6"/>
        <v>903.0300000000001</v>
      </c>
      <c r="M98" s="14">
        <v>0.3853</v>
      </c>
      <c r="O98" s="5">
        <f t="shared" si="9"/>
        <v>347.937459</v>
      </c>
      <c r="Q98" s="16">
        <f t="shared" si="7"/>
        <v>555.0925410000001</v>
      </c>
      <c r="S98" s="16">
        <f t="shared" si="8"/>
        <v>1860</v>
      </c>
    </row>
    <row r="99" spans="1:19" ht="11.25">
      <c r="A99" s="4" t="s">
        <v>94</v>
      </c>
      <c r="C99" s="3" t="s">
        <v>224</v>
      </c>
      <c r="E99" s="6">
        <v>8996</v>
      </c>
      <c r="G99" s="14">
        <v>0.5145</v>
      </c>
      <c r="I99" s="6">
        <f t="shared" si="5"/>
        <v>4628.442</v>
      </c>
      <c r="K99" s="5">
        <f t="shared" si="6"/>
        <v>4367.558</v>
      </c>
      <c r="M99" s="14">
        <v>0.276</v>
      </c>
      <c r="O99" s="5">
        <f t="shared" si="9"/>
        <v>1205.4460080000001</v>
      </c>
      <c r="Q99" s="16">
        <f t="shared" si="7"/>
        <v>3162.111992</v>
      </c>
      <c r="S99" s="16">
        <f t="shared" si="8"/>
        <v>8996</v>
      </c>
    </row>
    <row r="100" spans="1:19" ht="11.25">
      <c r="A100" s="4" t="s">
        <v>95</v>
      </c>
      <c r="C100" s="3" t="s">
        <v>225</v>
      </c>
      <c r="E100" s="6">
        <v>12905.4</v>
      </c>
      <c r="G100" s="14">
        <v>0.5145</v>
      </c>
      <c r="I100" s="6">
        <f t="shared" si="5"/>
        <v>6639.828299999999</v>
      </c>
      <c r="K100" s="5">
        <f t="shared" si="6"/>
        <v>6265.5717</v>
      </c>
      <c r="M100" s="14">
        <v>0.3025</v>
      </c>
      <c r="O100" s="5">
        <f t="shared" si="9"/>
        <v>1895.33543925</v>
      </c>
      <c r="Q100" s="16">
        <f t="shared" si="7"/>
        <v>4370.23626075</v>
      </c>
      <c r="S100" s="16">
        <f t="shared" si="8"/>
        <v>12905.4</v>
      </c>
    </row>
    <row r="101" spans="1:19" ht="11.25">
      <c r="A101" s="4" t="s">
        <v>96</v>
      </c>
      <c r="C101" s="3" t="s">
        <v>226</v>
      </c>
      <c r="E101" s="6">
        <v>6550.65</v>
      </c>
      <c r="G101" s="14">
        <v>0.5145</v>
      </c>
      <c r="I101" s="6">
        <f t="shared" si="5"/>
        <v>3370.3094249999995</v>
      </c>
      <c r="K101" s="5">
        <f t="shared" si="6"/>
        <v>3180.340575</v>
      </c>
      <c r="M101" s="14">
        <v>0.2755</v>
      </c>
      <c r="O101" s="5">
        <f t="shared" si="9"/>
        <v>876.1838284125001</v>
      </c>
      <c r="Q101" s="16">
        <f t="shared" si="7"/>
        <v>2304.1567465875</v>
      </c>
      <c r="S101" s="16">
        <f t="shared" si="8"/>
        <v>6550.65</v>
      </c>
    </row>
    <row r="102" spans="1:19" ht="11.25">
      <c r="A102" s="4" t="s">
        <v>97</v>
      </c>
      <c r="C102" s="3" t="s">
        <v>227</v>
      </c>
      <c r="E102" s="6">
        <v>960</v>
      </c>
      <c r="G102" s="14">
        <v>0.5145</v>
      </c>
      <c r="I102" s="6">
        <f t="shared" si="5"/>
        <v>493.91999999999996</v>
      </c>
      <c r="K102" s="5">
        <f t="shared" si="6"/>
        <v>466.08000000000004</v>
      </c>
      <c r="M102" s="14">
        <v>0.2708</v>
      </c>
      <c r="O102" s="5">
        <f t="shared" si="9"/>
        <v>126.214464</v>
      </c>
      <c r="Q102" s="16">
        <f t="shared" si="7"/>
        <v>339.865536</v>
      </c>
      <c r="S102" s="16">
        <f t="shared" si="8"/>
        <v>960</v>
      </c>
    </row>
    <row r="103" spans="1:19" ht="11.25">
      <c r="A103" s="4" t="s">
        <v>98</v>
      </c>
      <c r="C103" s="3" t="s">
        <v>228</v>
      </c>
      <c r="E103" s="6">
        <v>1742</v>
      </c>
      <c r="G103" s="14">
        <v>0.5145</v>
      </c>
      <c r="I103" s="6">
        <f t="shared" si="5"/>
        <v>896.2589999999999</v>
      </c>
      <c r="K103" s="5">
        <f t="shared" si="6"/>
        <v>845.7410000000001</v>
      </c>
      <c r="M103" s="14">
        <v>0.3888</v>
      </c>
      <c r="O103" s="5">
        <f t="shared" si="9"/>
        <v>328.8241008</v>
      </c>
      <c r="Q103" s="16">
        <f t="shared" si="7"/>
        <v>516.9168992000001</v>
      </c>
      <c r="S103" s="16">
        <f t="shared" si="8"/>
        <v>1742</v>
      </c>
    </row>
    <row r="104" spans="1:19" ht="11.25">
      <c r="A104" s="4" t="s">
        <v>99</v>
      </c>
      <c r="C104" s="3" t="s">
        <v>229</v>
      </c>
      <c r="E104" s="6">
        <v>26337.01</v>
      </c>
      <c r="G104" s="14">
        <v>0.5145</v>
      </c>
      <c r="I104" s="6">
        <f t="shared" si="5"/>
        <v>13550.391644999998</v>
      </c>
      <c r="K104" s="5">
        <f t="shared" si="6"/>
        <v>12786.618355</v>
      </c>
      <c r="M104" s="14">
        <v>0.5309</v>
      </c>
      <c r="O104" s="5">
        <f t="shared" si="9"/>
        <v>6788.4156846695005</v>
      </c>
      <c r="Q104" s="16">
        <f t="shared" si="7"/>
        <v>5998.2026703305</v>
      </c>
      <c r="S104" s="16">
        <f t="shared" si="8"/>
        <v>26337.010000000002</v>
      </c>
    </row>
    <row r="105" spans="1:19" ht="11.25">
      <c r="A105" s="4" t="s">
        <v>100</v>
      </c>
      <c r="C105" s="3" t="s">
        <v>230</v>
      </c>
      <c r="E105" s="6">
        <v>5900</v>
      </c>
      <c r="G105" s="14">
        <v>0.5145</v>
      </c>
      <c r="I105" s="6">
        <f t="shared" si="5"/>
        <v>3035.5499999999997</v>
      </c>
      <c r="K105" s="5">
        <f t="shared" si="6"/>
        <v>2864.4500000000003</v>
      </c>
      <c r="M105" s="14">
        <v>0.255</v>
      </c>
      <c r="O105" s="5">
        <f t="shared" si="9"/>
        <v>730.4347500000001</v>
      </c>
      <c r="Q105" s="16">
        <f t="shared" si="7"/>
        <v>2134.0152500000004</v>
      </c>
      <c r="S105" s="16">
        <f t="shared" si="8"/>
        <v>5900</v>
      </c>
    </row>
    <row r="106" spans="1:19" ht="11.25">
      <c r="A106" s="4" t="s">
        <v>101</v>
      </c>
      <c r="C106" s="3" t="s">
        <v>231</v>
      </c>
      <c r="E106" s="6">
        <v>1280</v>
      </c>
      <c r="G106" s="14">
        <v>0.5145</v>
      </c>
      <c r="I106" s="6">
        <f t="shared" si="5"/>
        <v>658.56</v>
      </c>
      <c r="K106" s="5">
        <f t="shared" si="6"/>
        <v>621.44</v>
      </c>
      <c r="M106" s="14">
        <v>0.2547</v>
      </c>
      <c r="O106" s="5">
        <f t="shared" si="9"/>
        <v>158.280768</v>
      </c>
      <c r="Q106" s="16">
        <f t="shared" si="7"/>
        <v>463.1592320000001</v>
      </c>
      <c r="S106" s="16">
        <f t="shared" si="8"/>
        <v>1280</v>
      </c>
    </row>
    <row r="107" spans="1:19" ht="11.25">
      <c r="A107" s="4" t="s">
        <v>102</v>
      </c>
      <c r="C107" s="3" t="s">
        <v>232</v>
      </c>
      <c r="E107" s="6">
        <v>1047.9</v>
      </c>
      <c r="G107" s="14">
        <v>0.5145</v>
      </c>
      <c r="I107" s="6">
        <f t="shared" si="5"/>
        <v>539.14455</v>
      </c>
      <c r="K107" s="5">
        <f t="shared" si="6"/>
        <v>508.7554500000001</v>
      </c>
      <c r="M107" s="14">
        <v>0.2329</v>
      </c>
      <c r="O107" s="5">
        <f t="shared" si="9"/>
        <v>118.48914430500002</v>
      </c>
      <c r="Q107" s="16">
        <f t="shared" si="7"/>
        <v>390.2663056950001</v>
      </c>
      <c r="S107" s="16">
        <f t="shared" si="8"/>
        <v>1047.9</v>
      </c>
    </row>
    <row r="108" spans="1:19" ht="11.25">
      <c r="A108" s="4" t="s">
        <v>103</v>
      </c>
      <c r="C108" s="3" t="s">
        <v>233</v>
      </c>
      <c r="E108" s="6">
        <v>26405.98</v>
      </c>
      <c r="G108" s="14">
        <v>0.5145</v>
      </c>
      <c r="I108" s="6">
        <f t="shared" si="5"/>
        <v>13585.876709999999</v>
      </c>
      <c r="K108" s="5">
        <f t="shared" si="6"/>
        <v>12820.103290000001</v>
      </c>
      <c r="M108" s="14">
        <v>0.3068</v>
      </c>
      <c r="O108" s="5">
        <f t="shared" si="9"/>
        <v>3933.2076893720005</v>
      </c>
      <c r="Q108" s="16">
        <f t="shared" si="7"/>
        <v>8886.895600628</v>
      </c>
      <c r="S108" s="16">
        <f t="shared" si="8"/>
        <v>26405.979999999996</v>
      </c>
    </row>
    <row r="109" spans="1:19" ht="11.25">
      <c r="A109" s="4" t="s">
        <v>104</v>
      </c>
      <c r="C109" s="3" t="s">
        <v>234</v>
      </c>
      <c r="E109" s="6">
        <v>61960.72</v>
      </c>
      <c r="G109" s="14">
        <v>0.5145</v>
      </c>
      <c r="I109" s="6">
        <f t="shared" si="5"/>
        <v>31878.790439999997</v>
      </c>
      <c r="K109" s="5">
        <f t="shared" si="6"/>
        <v>30081.929560000004</v>
      </c>
      <c r="M109" s="14">
        <v>0.3715</v>
      </c>
      <c r="O109" s="5">
        <f t="shared" si="9"/>
        <v>11175.43683154</v>
      </c>
      <c r="Q109" s="16">
        <f t="shared" si="7"/>
        <v>18906.492728460005</v>
      </c>
      <c r="S109" s="16">
        <f t="shared" si="8"/>
        <v>61960.72</v>
      </c>
    </row>
    <row r="110" spans="1:19" ht="11.25">
      <c r="A110" s="4" t="s">
        <v>105</v>
      </c>
      <c r="C110" s="3" t="s">
        <v>235</v>
      </c>
      <c r="E110" s="6">
        <v>2460</v>
      </c>
      <c r="G110" s="14">
        <v>0.5145</v>
      </c>
      <c r="I110" s="6">
        <f t="shared" si="5"/>
        <v>1265.6699999999998</v>
      </c>
      <c r="K110" s="5">
        <f t="shared" si="6"/>
        <v>1194.3300000000002</v>
      </c>
      <c r="M110" s="14">
        <v>0.4027</v>
      </c>
      <c r="O110" s="5">
        <f t="shared" si="9"/>
        <v>480.9566910000001</v>
      </c>
      <c r="Q110" s="16">
        <f t="shared" si="7"/>
        <v>713.3733090000001</v>
      </c>
      <c r="S110" s="16">
        <f t="shared" si="8"/>
        <v>2460</v>
      </c>
    </row>
    <row r="111" spans="1:19" ht="11.25">
      <c r="A111" s="4" t="s">
        <v>106</v>
      </c>
      <c r="C111" s="3" t="s">
        <v>236</v>
      </c>
      <c r="E111" s="6">
        <v>0</v>
      </c>
      <c r="G111" s="14">
        <v>0.5145</v>
      </c>
      <c r="I111" s="6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4">
        <v>0.5145</v>
      </c>
      <c r="I112" s="6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4">
        <v>0.5145</v>
      </c>
      <c r="I113" s="6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9423.68</v>
      </c>
      <c r="G114" s="14">
        <v>0.5145</v>
      </c>
      <c r="I114" s="6">
        <f t="shared" si="5"/>
        <v>4848.48336</v>
      </c>
      <c r="K114" s="5">
        <f t="shared" si="6"/>
        <v>4575.19664</v>
      </c>
      <c r="M114" s="14">
        <v>0.3441</v>
      </c>
      <c r="O114" s="5">
        <f t="shared" si="9"/>
        <v>1574.3251638240001</v>
      </c>
      <c r="Q114" s="16">
        <f t="shared" si="7"/>
        <v>3000.871476176</v>
      </c>
      <c r="S114" s="16">
        <f t="shared" si="8"/>
        <v>9423.68</v>
      </c>
    </row>
    <row r="115" spans="1:19" ht="11.25">
      <c r="A115" s="4" t="s">
        <v>111</v>
      </c>
      <c r="C115" s="3" t="s">
        <v>240</v>
      </c>
      <c r="E115" s="6">
        <v>960</v>
      </c>
      <c r="G115" s="14">
        <v>0.5145</v>
      </c>
      <c r="I115" s="6">
        <f t="shared" si="5"/>
        <v>493.91999999999996</v>
      </c>
      <c r="K115" s="5">
        <f t="shared" si="6"/>
        <v>466.08000000000004</v>
      </c>
      <c r="M115" s="14">
        <v>0.3146</v>
      </c>
      <c r="O115" s="5">
        <f t="shared" si="9"/>
        <v>146.628768</v>
      </c>
      <c r="Q115" s="16">
        <f t="shared" si="7"/>
        <v>319.451232</v>
      </c>
      <c r="S115" s="16">
        <f t="shared" si="8"/>
        <v>960</v>
      </c>
    </row>
    <row r="116" spans="1:19" ht="11.25">
      <c r="A116" s="4" t="s">
        <v>109</v>
      </c>
      <c r="C116" s="3" t="s">
        <v>241</v>
      </c>
      <c r="E116" s="6">
        <v>15086.4</v>
      </c>
      <c r="G116" s="14">
        <v>0.5145</v>
      </c>
      <c r="I116" s="6">
        <f t="shared" si="5"/>
        <v>7761.952799999999</v>
      </c>
      <c r="K116" s="5">
        <f t="shared" si="6"/>
        <v>7324.4472000000005</v>
      </c>
      <c r="M116" s="14">
        <v>0.3223</v>
      </c>
      <c r="O116" s="5">
        <f t="shared" si="9"/>
        <v>2360.66933256</v>
      </c>
      <c r="Q116" s="16">
        <f t="shared" si="7"/>
        <v>4963.777867440001</v>
      </c>
      <c r="S116" s="16">
        <f t="shared" si="8"/>
        <v>15086.399999999998</v>
      </c>
    </row>
    <row r="117" spans="1:19" ht="11.25">
      <c r="A117" s="4" t="s">
        <v>112</v>
      </c>
      <c r="C117" s="3" t="s">
        <v>242</v>
      </c>
      <c r="E117" s="6">
        <v>13366.62</v>
      </c>
      <c r="G117" s="14">
        <v>0.5145</v>
      </c>
      <c r="I117" s="6">
        <f t="shared" si="5"/>
        <v>6877.12599</v>
      </c>
      <c r="K117" s="5">
        <f t="shared" si="6"/>
        <v>6489.494010000001</v>
      </c>
      <c r="M117" s="14">
        <v>0.3808</v>
      </c>
      <c r="O117" s="5">
        <f t="shared" si="9"/>
        <v>2471.1993190080007</v>
      </c>
      <c r="Q117" s="16">
        <f t="shared" si="7"/>
        <v>4018.2946909920006</v>
      </c>
      <c r="S117" s="16">
        <f t="shared" si="8"/>
        <v>13366.62</v>
      </c>
    </row>
    <row r="118" spans="1:19" ht="11.25">
      <c r="A118" s="4" t="s">
        <v>113</v>
      </c>
      <c r="C118" s="3" t="s">
        <v>243</v>
      </c>
      <c r="E118" s="6">
        <v>9730</v>
      </c>
      <c r="G118" s="14">
        <v>0.5145</v>
      </c>
      <c r="I118" s="6">
        <f t="shared" si="5"/>
        <v>5006.085</v>
      </c>
      <c r="K118" s="5">
        <f t="shared" si="6"/>
        <v>4723.915</v>
      </c>
      <c r="M118" s="14">
        <v>0.2667</v>
      </c>
      <c r="O118" s="5">
        <f t="shared" si="9"/>
        <v>1259.8681305</v>
      </c>
      <c r="Q118" s="16">
        <f t="shared" si="7"/>
        <v>3464.0468695</v>
      </c>
      <c r="S118" s="16">
        <f t="shared" si="8"/>
        <v>9730</v>
      </c>
    </row>
    <row r="119" spans="1:19" ht="11.25">
      <c r="A119" s="4" t="s">
        <v>114</v>
      </c>
      <c r="C119" s="3" t="s">
        <v>244</v>
      </c>
      <c r="E119" s="6">
        <v>0</v>
      </c>
      <c r="G119" s="14">
        <v>0.5145</v>
      </c>
      <c r="I119" s="6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245</v>
      </c>
      <c r="E120" s="6">
        <v>20701.7</v>
      </c>
      <c r="G120" s="14">
        <v>0.5145</v>
      </c>
      <c r="I120" s="6">
        <f t="shared" si="5"/>
        <v>10651.02465</v>
      </c>
      <c r="K120" s="5">
        <f t="shared" si="6"/>
        <v>10050.675350000001</v>
      </c>
      <c r="M120" s="14">
        <v>0.2736</v>
      </c>
      <c r="O120" s="5">
        <f t="shared" si="9"/>
        <v>2749.8647757600006</v>
      </c>
      <c r="Q120" s="16">
        <f t="shared" si="7"/>
        <v>7300.81057424</v>
      </c>
      <c r="S120" s="16">
        <f t="shared" si="8"/>
        <v>20701.7</v>
      </c>
    </row>
    <row r="121" spans="1:19" ht="11.25">
      <c r="A121" s="4" t="s">
        <v>116</v>
      </c>
      <c r="C121" s="3" t="s">
        <v>246</v>
      </c>
      <c r="E121" s="6">
        <v>4132.52</v>
      </c>
      <c r="G121" s="14">
        <v>0.5145</v>
      </c>
      <c r="I121" s="6">
        <f t="shared" si="5"/>
        <v>2126.18154</v>
      </c>
      <c r="K121" s="5">
        <f t="shared" si="6"/>
        <v>2006.3384600000004</v>
      </c>
      <c r="M121" s="14">
        <v>0.4168</v>
      </c>
      <c r="O121" s="5">
        <f t="shared" si="9"/>
        <v>836.2418701280002</v>
      </c>
      <c r="Q121" s="16">
        <f t="shared" si="7"/>
        <v>1170.096589872</v>
      </c>
      <c r="S121" s="16">
        <f t="shared" si="8"/>
        <v>4132.52</v>
      </c>
    </row>
    <row r="122" spans="1:19" ht="11.25">
      <c r="A122" s="4" t="s">
        <v>117</v>
      </c>
      <c r="C122" s="3" t="s">
        <v>247</v>
      </c>
      <c r="E122" s="6">
        <v>0</v>
      </c>
      <c r="G122" s="14">
        <v>0.5145</v>
      </c>
      <c r="I122" s="6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248</v>
      </c>
      <c r="E123" s="6">
        <v>0</v>
      </c>
      <c r="G123" s="14">
        <v>0.5145</v>
      </c>
      <c r="I123" s="6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249</v>
      </c>
      <c r="E124" s="6">
        <v>152693.4</v>
      </c>
      <c r="G124" s="14">
        <v>0.5145</v>
      </c>
      <c r="I124" s="6">
        <f t="shared" si="5"/>
        <v>78560.75429999999</v>
      </c>
      <c r="K124" s="5">
        <f t="shared" si="6"/>
        <v>74132.64570000001</v>
      </c>
      <c r="M124" s="14">
        <v>0.2773</v>
      </c>
      <c r="O124" s="5">
        <f t="shared" si="9"/>
        <v>20556.98265261</v>
      </c>
      <c r="Q124" s="16">
        <f t="shared" si="7"/>
        <v>53575.66304739001</v>
      </c>
      <c r="S124" s="16">
        <f t="shared" si="8"/>
        <v>152693.4</v>
      </c>
    </row>
    <row r="125" spans="1:19" ht="11.25">
      <c r="A125" s="4" t="s">
        <v>120</v>
      </c>
      <c r="C125" s="3" t="s">
        <v>250</v>
      </c>
      <c r="E125" s="6">
        <v>142263.6</v>
      </c>
      <c r="G125" s="14">
        <v>0.5145</v>
      </c>
      <c r="I125" s="6">
        <f t="shared" si="5"/>
        <v>73194.6222</v>
      </c>
      <c r="K125" s="5">
        <f t="shared" si="6"/>
        <v>69068.97780000001</v>
      </c>
      <c r="M125" s="14">
        <v>0.2455</v>
      </c>
      <c r="O125" s="5">
        <f t="shared" si="9"/>
        <v>16956.434049900003</v>
      </c>
      <c r="Q125" s="16">
        <f t="shared" si="7"/>
        <v>52112.543750100005</v>
      </c>
      <c r="S125" s="16">
        <f t="shared" si="8"/>
        <v>142263.6</v>
      </c>
    </row>
    <row r="126" spans="1:19" ht="11.25">
      <c r="A126" s="4" t="s">
        <v>121</v>
      </c>
      <c r="C126" s="3" t="s">
        <v>251</v>
      </c>
      <c r="E126" s="6">
        <v>0</v>
      </c>
      <c r="G126" s="14">
        <v>0.5145</v>
      </c>
      <c r="I126" s="6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252</v>
      </c>
      <c r="E127" s="6">
        <v>108638.68</v>
      </c>
      <c r="G127" s="14">
        <v>0.5145</v>
      </c>
      <c r="I127" s="6">
        <f t="shared" si="5"/>
        <v>55894.60085999999</v>
      </c>
      <c r="K127" s="5">
        <f t="shared" si="6"/>
        <v>52744.07914</v>
      </c>
      <c r="M127" s="14">
        <v>0.3535</v>
      </c>
      <c r="O127" s="5">
        <f t="shared" si="9"/>
        <v>18645.03197599</v>
      </c>
      <c r="Q127" s="16">
        <f t="shared" si="7"/>
        <v>34099.04716401</v>
      </c>
      <c r="S127" s="16">
        <f t="shared" si="8"/>
        <v>108638.68</v>
      </c>
    </row>
    <row r="128" spans="1:19" ht="11.25">
      <c r="A128" s="4" t="s">
        <v>123</v>
      </c>
      <c r="C128" s="3" t="s">
        <v>253</v>
      </c>
      <c r="E128" s="6">
        <v>0</v>
      </c>
      <c r="G128" s="14">
        <v>0.5145</v>
      </c>
      <c r="I128" s="6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254</v>
      </c>
      <c r="E129" s="6">
        <v>32285.7</v>
      </c>
      <c r="G129" s="14">
        <v>0.5145</v>
      </c>
      <c r="I129" s="6">
        <f t="shared" si="5"/>
        <v>16610.99265</v>
      </c>
      <c r="K129" s="5">
        <f t="shared" si="6"/>
        <v>15674.70735</v>
      </c>
      <c r="M129" s="14">
        <v>0.2605</v>
      </c>
      <c r="O129" s="5">
        <f t="shared" si="9"/>
        <v>4083.2612646750003</v>
      </c>
      <c r="Q129" s="16">
        <f t="shared" si="7"/>
        <v>11591.446085325</v>
      </c>
      <c r="S129" s="16">
        <f t="shared" si="8"/>
        <v>32285.699999999997</v>
      </c>
    </row>
    <row r="130" spans="1:19" ht="11.25">
      <c r="A130" s="4" t="s">
        <v>125</v>
      </c>
      <c r="C130" s="3" t="s">
        <v>255</v>
      </c>
      <c r="E130" s="6">
        <v>0</v>
      </c>
      <c r="G130" s="14">
        <v>0.5145</v>
      </c>
      <c r="I130" s="6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256</v>
      </c>
      <c r="E131" s="6">
        <v>130939.95</v>
      </c>
      <c r="G131" s="14">
        <v>0.5145</v>
      </c>
      <c r="I131" s="6">
        <f t="shared" si="5"/>
        <v>67368.60427499999</v>
      </c>
      <c r="K131" s="5">
        <f t="shared" si="6"/>
        <v>63571.34572500001</v>
      </c>
      <c r="M131" s="14">
        <v>0.3691</v>
      </c>
      <c r="O131" s="5">
        <f t="shared" si="9"/>
        <v>23464.1837070975</v>
      </c>
      <c r="Q131" s="16">
        <f t="shared" si="7"/>
        <v>40107.162017902505</v>
      </c>
      <c r="S131" s="16">
        <f t="shared" si="8"/>
        <v>130939.95</v>
      </c>
    </row>
    <row r="132" spans="1:19" ht="11.25">
      <c r="A132" s="4" t="s">
        <v>127</v>
      </c>
      <c r="C132" s="3" t="s">
        <v>257</v>
      </c>
      <c r="E132" s="6">
        <v>82646.66</v>
      </c>
      <c r="G132" s="14">
        <v>0.5145</v>
      </c>
      <c r="I132" s="6">
        <f t="shared" si="5"/>
        <v>42521.706569999995</v>
      </c>
      <c r="K132" s="5">
        <f t="shared" si="6"/>
        <v>40124.95343000001</v>
      </c>
      <c r="M132" s="14">
        <v>0.3072</v>
      </c>
      <c r="O132" s="5">
        <f t="shared" si="9"/>
        <v>12326.385693696002</v>
      </c>
      <c r="Q132" s="16">
        <f t="shared" si="7"/>
        <v>27798.56773630401</v>
      </c>
      <c r="S132" s="16">
        <f t="shared" si="8"/>
        <v>82646.66</v>
      </c>
    </row>
    <row r="133" spans="1:19" ht="11.25">
      <c r="A133" s="4" t="s">
        <v>128</v>
      </c>
      <c r="C133" s="3" t="s">
        <v>258</v>
      </c>
      <c r="E133" s="6">
        <v>11794.49</v>
      </c>
      <c r="G133" s="14">
        <v>0.5145</v>
      </c>
      <c r="I133" s="6">
        <f t="shared" si="5"/>
        <v>6068.2651049999995</v>
      </c>
      <c r="K133" s="5">
        <f t="shared" si="6"/>
        <v>5726.224895</v>
      </c>
      <c r="M133" s="14">
        <v>0.3513</v>
      </c>
      <c r="O133" s="5">
        <f t="shared" si="9"/>
        <v>2011.6228056135</v>
      </c>
      <c r="Q133" s="16">
        <f t="shared" si="7"/>
        <v>3714.6020893865</v>
      </c>
      <c r="S133" s="16">
        <f t="shared" si="8"/>
        <v>11794.49</v>
      </c>
    </row>
    <row r="134" spans="1:19" ht="11.25">
      <c r="A134" s="4" t="s">
        <v>129</v>
      </c>
      <c r="C134" s="3" t="s">
        <v>259</v>
      </c>
      <c r="E134" s="6">
        <v>2400</v>
      </c>
      <c r="G134" s="14">
        <v>0.5145</v>
      </c>
      <c r="I134" s="6">
        <f t="shared" si="5"/>
        <v>1234.8</v>
      </c>
      <c r="K134" s="5">
        <f t="shared" si="6"/>
        <v>1165.2</v>
      </c>
      <c r="M134" s="14">
        <v>0.2699</v>
      </c>
      <c r="O134" s="5">
        <f t="shared" si="9"/>
        <v>314.48748</v>
      </c>
      <c r="Q134" s="16">
        <f t="shared" si="7"/>
        <v>850.71252</v>
      </c>
      <c r="S134" s="16">
        <f t="shared" si="8"/>
        <v>2400</v>
      </c>
    </row>
    <row r="135" spans="1:19" ht="11.25">
      <c r="A135" s="4" t="s">
        <v>130</v>
      </c>
      <c r="C135" s="3" t="s">
        <v>260</v>
      </c>
      <c r="E135" s="6">
        <v>11470</v>
      </c>
      <c r="G135" s="14">
        <v>0.5145</v>
      </c>
      <c r="I135" s="6">
        <f t="shared" si="5"/>
        <v>5901.315</v>
      </c>
      <c r="K135" s="5">
        <f t="shared" si="6"/>
        <v>5568.685</v>
      </c>
      <c r="M135" s="14">
        <v>0.2432</v>
      </c>
      <c r="O135" s="5">
        <f t="shared" si="9"/>
        <v>1354.304192</v>
      </c>
      <c r="Q135" s="16">
        <f t="shared" si="7"/>
        <v>4214.380808</v>
      </c>
      <c r="S135" s="16">
        <f t="shared" si="8"/>
        <v>11470</v>
      </c>
    </row>
    <row r="136" spans="1:19" ht="11.25">
      <c r="A136" s="4" t="s">
        <v>131</v>
      </c>
      <c r="C136" s="3" t="s">
        <v>261</v>
      </c>
      <c r="E136" s="6">
        <v>146844.78</v>
      </c>
      <c r="G136" s="14">
        <v>0.5145</v>
      </c>
      <c r="I136" s="6">
        <f>E136*G136</f>
        <v>75551.63931</v>
      </c>
      <c r="K136" s="5">
        <f>E136-I136</f>
        <v>71293.14069</v>
      </c>
      <c r="M136" s="14">
        <v>0.3569</v>
      </c>
      <c r="O136" s="5">
        <f>K136*M136</f>
        <v>25444.521912261</v>
      </c>
      <c r="Q136" s="16">
        <f>K136-O136</f>
        <v>45848.618777739</v>
      </c>
      <c r="S136" s="16">
        <f>I136+O136+Q136</f>
        <v>146844.78</v>
      </c>
    </row>
    <row r="137" spans="1:19" ht="11.25">
      <c r="A137" s="4" t="s">
        <v>132</v>
      </c>
      <c r="C137" s="3" t="s">
        <v>262</v>
      </c>
      <c r="E137" s="6">
        <v>28668.02</v>
      </c>
      <c r="G137" s="14">
        <v>0.5145</v>
      </c>
      <c r="I137" s="6">
        <f>E137*G137</f>
        <v>14749.69629</v>
      </c>
      <c r="K137" s="5">
        <f>E137-I137</f>
        <v>13918.32371</v>
      </c>
      <c r="M137" s="14">
        <v>0.3843</v>
      </c>
      <c r="O137" s="5">
        <f>K137*M137</f>
        <v>5348.811801753</v>
      </c>
      <c r="Q137" s="16">
        <f>K137-O137</f>
        <v>8569.511908247001</v>
      </c>
      <c r="S137" s="16">
        <f>I137+O137+Q137</f>
        <v>28668.02</v>
      </c>
    </row>
    <row r="138" spans="1:19" ht="11.25">
      <c r="A138" s="4" t="s">
        <v>133</v>
      </c>
      <c r="C138" s="3" t="s">
        <v>263</v>
      </c>
      <c r="E138" s="6">
        <v>0</v>
      </c>
      <c r="G138" s="14">
        <v>0.5145</v>
      </c>
      <c r="I138" s="6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264</v>
      </c>
      <c r="E139" s="6">
        <v>11272.4</v>
      </c>
      <c r="G139" s="14">
        <v>0.5145</v>
      </c>
      <c r="I139" s="6">
        <f>E139*G139</f>
        <v>5799.649799999999</v>
      </c>
      <c r="K139" s="5">
        <f>E139-I139</f>
        <v>5472.7502</v>
      </c>
      <c r="M139" s="14">
        <v>0.4587</v>
      </c>
      <c r="O139" s="5">
        <f>K139*M139</f>
        <v>2510.3505167400003</v>
      </c>
      <c r="Q139" s="16">
        <f>K139-O139</f>
        <v>2962.39968326</v>
      </c>
      <c r="S139" s="16">
        <f>I139+O139+Q139</f>
        <v>11272.4</v>
      </c>
    </row>
    <row r="140" spans="5:19" ht="11.25">
      <c r="E140" s="6"/>
      <c r="G140" s="14"/>
      <c r="M140" s="14"/>
      <c r="Q140" s="16"/>
      <c r="S140" s="16"/>
    </row>
    <row r="141" spans="5:19" ht="11.25">
      <c r="E141" s="6"/>
      <c r="G141" s="14"/>
      <c r="M141" s="14"/>
      <c r="Q141" s="16"/>
      <c r="S141" s="16"/>
    </row>
    <row r="142" spans="5:7" ht="11.25">
      <c r="E142" s="6"/>
      <c r="G142" s="6"/>
    </row>
    <row r="143" spans="3:19" ht="11.25">
      <c r="C143" s="3" t="s">
        <v>265</v>
      </c>
      <c r="E143" s="6">
        <f>SUM(E9:E142)</f>
        <v>2083581.2599999995</v>
      </c>
      <c r="G143" s="6"/>
      <c r="I143" s="6">
        <f>SUM(I9:I142)</f>
        <v>1072002.5582700004</v>
      </c>
      <c r="K143" s="5">
        <f>SUM(K9:K142)</f>
        <v>1011578.7017300001</v>
      </c>
      <c r="O143" s="5">
        <f>SUM(O9:O142)</f>
        <v>339717.0967738555</v>
      </c>
      <c r="Q143" s="16">
        <f>SUM(Q9:Q142)</f>
        <v>671861.6049561446</v>
      </c>
      <c r="S143" s="16">
        <f>SUM(S9:S142)</f>
        <v>2083581.2599999995</v>
      </c>
    </row>
    <row r="144" spans="5:7" ht="11.25">
      <c r="E144" s="6"/>
      <c r="G144" s="6"/>
    </row>
    <row r="145" spans="3:7" ht="11.25">
      <c r="C145" s="3" t="s">
        <v>284</v>
      </c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spans="5:7" ht="11.25">
      <c r="E352" s="6"/>
      <c r="G352" s="6"/>
    </row>
    <row r="353" spans="5:7" ht="11.25">
      <c r="E353" s="6"/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  <row r="481" ht="11.25">
      <c r="G481" s="6"/>
    </row>
    <row r="482" ht="11.25">
      <c r="G482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Denise Schnabel</cp:lastModifiedBy>
  <cp:lastPrinted>2002-06-18T12:11:01Z</cp:lastPrinted>
  <dcterms:created xsi:type="dcterms:W3CDTF">1999-07-20T16:12:16Z</dcterms:created>
  <dcterms:modified xsi:type="dcterms:W3CDTF">2004-10-28T16:12:09Z</dcterms:modified>
  <cp:category/>
  <cp:version/>
  <cp:contentType/>
  <cp:contentStatus/>
</cp:coreProperties>
</file>