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5"/>
  </bookViews>
  <sheets>
    <sheet name="FEB 00" sheetId="1" r:id="rId1"/>
    <sheet name="MAR 00" sheetId="2" r:id="rId2"/>
    <sheet name="Y-T-D" sheetId="3" r:id="rId3"/>
    <sheet name="JUN 00" sheetId="4" r:id="rId4"/>
    <sheet name="MAY 00" sheetId="5" r:id="rId5"/>
    <sheet name="APR 00" sheetId="6" r:id="rId6"/>
  </sheets>
  <definedNames>
    <definedName name="_xlnm.Print_Area" localSheetId="5">'APR 00'!$A$10:$Q$146</definedName>
    <definedName name="_xlnm.Print_Area" localSheetId="0">'FEB 00'!$A$10:$Q$146</definedName>
    <definedName name="_xlnm.Print_Area" localSheetId="3">'JUN 00'!$A$10:$Q$146</definedName>
    <definedName name="_xlnm.Print_Area" localSheetId="1">'MAR 00'!$A$10:$Q$146</definedName>
    <definedName name="_xlnm.Print_Area" localSheetId="4">'MAY 00'!$A$10:$Q$146</definedName>
    <definedName name="_xlnm.Print_Area" localSheetId="2">'Y-T-D'!$A$10:$Q$146</definedName>
    <definedName name="_xlnm.Print_Titles" localSheetId="5">'APR 00'!$1:$9</definedName>
    <definedName name="_xlnm.Print_Titles" localSheetId="0">'FEB 00'!$1:$9</definedName>
    <definedName name="_xlnm.Print_Titles" localSheetId="3">'JUN 00'!$1:$9</definedName>
    <definedName name="_xlnm.Print_Titles" localSheetId="1">'MAR 00'!$1:$9</definedName>
    <definedName name="_xlnm.Print_Titles" localSheetId="4">'MAY 00'!$1:$9</definedName>
    <definedName name="_xlnm.Print_Titles" localSheetId="2">'Y-T-D'!$1:$9</definedName>
  </definedNames>
  <calcPr fullCalcOnLoad="1"/>
</workbook>
</file>

<file path=xl/sharedStrings.xml><?xml version="1.0" encoding="utf-8"?>
<sst xmlns="http://schemas.openxmlformats.org/spreadsheetml/2006/main" count="2524" uniqueCount="300">
  <si>
    <t>FEBRUARY, 2000 MEDICAID PAYMENTS</t>
  </si>
  <si>
    <t>DMAS</t>
  </si>
  <si>
    <t>PAYMENTS</t>
  </si>
  <si>
    <t>MEDICAID</t>
  </si>
  <si>
    <t>STATE/</t>
  </si>
  <si>
    <t>LOCAL</t>
  </si>
  <si>
    <t>FIPS</t>
  </si>
  <si>
    <t>TO PROVIDER</t>
  </si>
  <si>
    <t>FEDERAL</t>
  </si>
  <si>
    <t>MATCH</t>
  </si>
  <si>
    <t>STATE</t>
  </si>
  <si>
    <t>CODE</t>
  </si>
  <si>
    <t>LOCALITY</t>
  </si>
  <si>
    <t>FEBRUARY, 2000</t>
  </si>
  <si>
    <t>RATE</t>
  </si>
  <si>
    <t>SHARE</t>
  </si>
  <si>
    <t>001</t>
  </si>
  <si>
    <t>ACCOMACK CO</t>
  </si>
  <si>
    <t>003</t>
  </si>
  <si>
    <t>ALBEMARLE CO</t>
  </si>
  <si>
    <t>51.67%</t>
  </si>
  <si>
    <t>005</t>
  </si>
  <si>
    <t>ALLEGHANY CO</t>
  </si>
  <si>
    <t>007</t>
  </si>
  <si>
    <t>AMELIA CO</t>
  </si>
  <si>
    <t>009</t>
  </si>
  <si>
    <t>AMHERST CO</t>
  </si>
  <si>
    <t>011</t>
  </si>
  <si>
    <t>APPOMATTOX CO</t>
  </si>
  <si>
    <t>013</t>
  </si>
  <si>
    <t>ARLINGTON CO</t>
  </si>
  <si>
    <t>015</t>
  </si>
  <si>
    <t>AUGUSTA CO</t>
  </si>
  <si>
    <t>017</t>
  </si>
  <si>
    <t>BATH CO</t>
  </si>
  <si>
    <t>019</t>
  </si>
  <si>
    <t>BEDFORD CO</t>
  </si>
  <si>
    <t>021</t>
  </si>
  <si>
    <t>BLAND CO</t>
  </si>
  <si>
    <t>023</t>
  </si>
  <si>
    <t>BOTETOURT CO</t>
  </si>
  <si>
    <t>025</t>
  </si>
  <si>
    <t>BRUNSWICK CO</t>
  </si>
  <si>
    <t>027</t>
  </si>
  <si>
    <t>BUCHANAN CO</t>
  </si>
  <si>
    <t>029</t>
  </si>
  <si>
    <t>BUCKINGHAM CO</t>
  </si>
  <si>
    <t>031</t>
  </si>
  <si>
    <t>CAMPBELL CO</t>
  </si>
  <si>
    <t>033</t>
  </si>
  <si>
    <t>CAROLINE CO</t>
  </si>
  <si>
    <t>035</t>
  </si>
  <si>
    <t>CARROLL CO</t>
  </si>
  <si>
    <t>036</t>
  </si>
  <si>
    <t>CHARLES CITY CO</t>
  </si>
  <si>
    <t>037</t>
  </si>
  <si>
    <t>CHARLOTTE CO</t>
  </si>
  <si>
    <t>041</t>
  </si>
  <si>
    <t>CHESTERFIELD CO</t>
  </si>
  <si>
    <t>043</t>
  </si>
  <si>
    <t>CLARKE CO</t>
  </si>
  <si>
    <t>045</t>
  </si>
  <si>
    <t>CRAIG CO</t>
  </si>
  <si>
    <t>047</t>
  </si>
  <si>
    <t>CULPEPER CO</t>
  </si>
  <si>
    <t>049</t>
  </si>
  <si>
    <t>CUMBERLAND CO</t>
  </si>
  <si>
    <t>051</t>
  </si>
  <si>
    <t>DICKENSON CO</t>
  </si>
  <si>
    <t>053</t>
  </si>
  <si>
    <t>DINWIDDIE CO</t>
  </si>
  <si>
    <t>057</t>
  </si>
  <si>
    <t>ESSEX CO</t>
  </si>
  <si>
    <t>059</t>
  </si>
  <si>
    <t>FAIRFAX CO</t>
  </si>
  <si>
    <t>061</t>
  </si>
  <si>
    <t>FAUQUIER CO</t>
  </si>
  <si>
    <t>063</t>
  </si>
  <si>
    <t>FLOYD CO</t>
  </si>
  <si>
    <t>065</t>
  </si>
  <si>
    <t>FLUVANNA CO</t>
  </si>
  <si>
    <t>067</t>
  </si>
  <si>
    <t>FRANKLIN CO</t>
  </si>
  <si>
    <t>069</t>
  </si>
  <si>
    <t>FREDERICK CO</t>
  </si>
  <si>
    <t>071</t>
  </si>
  <si>
    <t>GILES CO</t>
  </si>
  <si>
    <t>073</t>
  </si>
  <si>
    <t>GLOUCESTER CO</t>
  </si>
  <si>
    <t>075</t>
  </si>
  <si>
    <t>GOOCHLAND CO</t>
  </si>
  <si>
    <t>077</t>
  </si>
  <si>
    <t>GRAYSON CO</t>
  </si>
  <si>
    <t>079</t>
  </si>
  <si>
    <t>GREENE CO</t>
  </si>
  <si>
    <t>081</t>
  </si>
  <si>
    <t>GREENSVILLE CO</t>
  </si>
  <si>
    <t>083</t>
  </si>
  <si>
    <t>HALIFAX CO</t>
  </si>
  <si>
    <t>085</t>
  </si>
  <si>
    <t>HANOVER CO</t>
  </si>
  <si>
    <t>087</t>
  </si>
  <si>
    <t>HENRICO CO</t>
  </si>
  <si>
    <t>089</t>
  </si>
  <si>
    <t>HENRY CO</t>
  </si>
  <si>
    <t>091</t>
  </si>
  <si>
    <t>HIGHLAND CO</t>
  </si>
  <si>
    <t>093</t>
  </si>
  <si>
    <t>ISLE OF WIGHT CO</t>
  </si>
  <si>
    <t>095</t>
  </si>
  <si>
    <t>JAMES CITY CO</t>
  </si>
  <si>
    <t>097</t>
  </si>
  <si>
    <t>KING AND QUEEN CO</t>
  </si>
  <si>
    <t>099</t>
  </si>
  <si>
    <t>KING GEORGE CO</t>
  </si>
  <si>
    <t>101</t>
  </si>
  <si>
    <t>KING WILLIAM CO</t>
  </si>
  <si>
    <t>103</t>
  </si>
  <si>
    <t>LANCASTER CO</t>
  </si>
  <si>
    <t>105</t>
  </si>
  <si>
    <t>LEE CO</t>
  </si>
  <si>
    <t>107</t>
  </si>
  <si>
    <t>LOUDOUN CO</t>
  </si>
  <si>
    <t>109</t>
  </si>
  <si>
    <t>LOUISA CO</t>
  </si>
  <si>
    <t>111</t>
  </si>
  <si>
    <t>LUNENBURG CO</t>
  </si>
  <si>
    <t>113</t>
  </si>
  <si>
    <t>MADISON CO</t>
  </si>
  <si>
    <t>115</t>
  </si>
  <si>
    <t>MATHEWS CO</t>
  </si>
  <si>
    <t>117</t>
  </si>
  <si>
    <t>MECKLENBURG CO</t>
  </si>
  <si>
    <t>119</t>
  </si>
  <si>
    <t>MIDDLESEX CO</t>
  </si>
  <si>
    <t>121</t>
  </si>
  <si>
    <t>MONTGOMERY CO</t>
  </si>
  <si>
    <t>125</t>
  </si>
  <si>
    <t>NELSON CO</t>
  </si>
  <si>
    <t>127</t>
  </si>
  <si>
    <t>NEW KENT CO</t>
  </si>
  <si>
    <t>131</t>
  </si>
  <si>
    <t>NORTHAMPTON CO</t>
  </si>
  <si>
    <t>133</t>
  </si>
  <si>
    <t>NORTHUMBERLAND CO</t>
  </si>
  <si>
    <t>135</t>
  </si>
  <si>
    <t>NOTTOWAY CO</t>
  </si>
  <si>
    <t>137</t>
  </si>
  <si>
    <t>ORANGE CO</t>
  </si>
  <si>
    <t>139</t>
  </si>
  <si>
    <t>PAGE CO</t>
  </si>
  <si>
    <t>141</t>
  </si>
  <si>
    <t>PATRICK CO</t>
  </si>
  <si>
    <t>143</t>
  </si>
  <si>
    <t>PITTSYLVANIA CO</t>
  </si>
  <si>
    <t>145</t>
  </si>
  <si>
    <t>POWHATAN CO</t>
  </si>
  <si>
    <t>147</t>
  </si>
  <si>
    <t>PRINCE EDWARD CO</t>
  </si>
  <si>
    <t>149</t>
  </si>
  <si>
    <t>PRINCE GEORGE CO</t>
  </si>
  <si>
    <t>153</t>
  </si>
  <si>
    <t>PRINCE WILLIAM CO</t>
  </si>
  <si>
    <t>155</t>
  </si>
  <si>
    <t>PULASKI CO</t>
  </si>
  <si>
    <t>157</t>
  </si>
  <si>
    <t>RAPPAHANNOCK CO</t>
  </si>
  <si>
    <t>159</t>
  </si>
  <si>
    <t>RICHMOND CO</t>
  </si>
  <si>
    <t>161</t>
  </si>
  <si>
    <t>ROANOKE CO</t>
  </si>
  <si>
    <t>163</t>
  </si>
  <si>
    <t>ROCKBRIDGE CO</t>
  </si>
  <si>
    <t>165</t>
  </si>
  <si>
    <t>ROCKINGHAM CO</t>
  </si>
  <si>
    <t>167</t>
  </si>
  <si>
    <t>RUSSELL CO</t>
  </si>
  <si>
    <t>169</t>
  </si>
  <si>
    <t>SCOTT CO</t>
  </si>
  <si>
    <t>171</t>
  </si>
  <si>
    <t>SHENANDOAH CO</t>
  </si>
  <si>
    <t>173</t>
  </si>
  <si>
    <t>SMYTH CO</t>
  </si>
  <si>
    <t>175</t>
  </si>
  <si>
    <t>SOUTHAMPTON CO</t>
  </si>
  <si>
    <t>177</t>
  </si>
  <si>
    <t>SPOTSYLVANIA CO</t>
  </si>
  <si>
    <t>179</t>
  </si>
  <si>
    <t>STAFFORD CO</t>
  </si>
  <si>
    <t>181</t>
  </si>
  <si>
    <t>SURRY CO</t>
  </si>
  <si>
    <t>183</t>
  </si>
  <si>
    <t>SUSSEX CO</t>
  </si>
  <si>
    <t>185</t>
  </si>
  <si>
    <t>TAZEWELL CO</t>
  </si>
  <si>
    <t>187</t>
  </si>
  <si>
    <t>WARREN CO</t>
  </si>
  <si>
    <t>191</t>
  </si>
  <si>
    <t>WASHINGTON CO</t>
  </si>
  <si>
    <t>193</t>
  </si>
  <si>
    <t>WESTMORELAND CO</t>
  </si>
  <si>
    <t>195</t>
  </si>
  <si>
    <t>WISE CO</t>
  </si>
  <si>
    <t>197</t>
  </si>
  <si>
    <t>WYTHE CO</t>
  </si>
  <si>
    <t>199</t>
  </si>
  <si>
    <t>YORK CO</t>
  </si>
  <si>
    <t>510</t>
  </si>
  <si>
    <t>ALEXANDRIA CITY</t>
  </si>
  <si>
    <t>515</t>
  </si>
  <si>
    <t>BEDFORD CITY</t>
  </si>
  <si>
    <t>520</t>
  </si>
  <si>
    <t>BRISTOL CITY</t>
  </si>
  <si>
    <t>530</t>
  </si>
  <si>
    <t>BUENA VISTA CITY</t>
  </si>
  <si>
    <t>540</t>
  </si>
  <si>
    <t>CHARLOTTESVILLE CITY</t>
  </si>
  <si>
    <t>550</t>
  </si>
  <si>
    <t>CHESAPEAKE CITY</t>
  </si>
  <si>
    <t>560</t>
  </si>
  <si>
    <t>CLIFTON FORGE CITY</t>
  </si>
  <si>
    <t>570</t>
  </si>
  <si>
    <t>COLONIAL HEIGHTS CITY</t>
  </si>
  <si>
    <t>580</t>
  </si>
  <si>
    <t>COVINGTON CITY</t>
  </si>
  <si>
    <t>590</t>
  </si>
  <si>
    <t>DANVILLE CITY</t>
  </si>
  <si>
    <t>620</t>
  </si>
  <si>
    <t>FRANKLIN CITY</t>
  </si>
  <si>
    <t>630</t>
  </si>
  <si>
    <t>FREDERICKSBURG CITY</t>
  </si>
  <si>
    <t>640</t>
  </si>
  <si>
    <t>GALAX CITY</t>
  </si>
  <si>
    <t>650</t>
  </si>
  <si>
    <t>HAMPTON CTIY</t>
  </si>
  <si>
    <t>660</t>
  </si>
  <si>
    <t>HARRISONBURG CITY</t>
  </si>
  <si>
    <t>670</t>
  </si>
  <si>
    <t>HOPEWELL CITY</t>
  </si>
  <si>
    <t>678</t>
  </si>
  <si>
    <t>LEXINGTON CITY</t>
  </si>
  <si>
    <t>680</t>
  </si>
  <si>
    <t>LYNCHBURG CITY</t>
  </si>
  <si>
    <t>683</t>
  </si>
  <si>
    <t>MANASSAS CITY</t>
  </si>
  <si>
    <t>685</t>
  </si>
  <si>
    <t>MANASSAS PARK CITY</t>
  </si>
  <si>
    <t>690</t>
  </si>
  <si>
    <t>MARTINSVILLE CITY</t>
  </si>
  <si>
    <t>700</t>
  </si>
  <si>
    <t>NEWPORT NEWS CITY</t>
  </si>
  <si>
    <t>710</t>
  </si>
  <si>
    <t>NORFOLK CITY</t>
  </si>
  <si>
    <t>720</t>
  </si>
  <si>
    <t>NORTON CITY</t>
  </si>
  <si>
    <t>730</t>
  </si>
  <si>
    <t>PETERSBURG CITY</t>
  </si>
  <si>
    <t>735</t>
  </si>
  <si>
    <t>POQUOSON CITY</t>
  </si>
  <si>
    <t>740</t>
  </si>
  <si>
    <t>PORTSMOUTH CITY</t>
  </si>
  <si>
    <t>750</t>
  </si>
  <si>
    <t>RADFORD CITY</t>
  </si>
  <si>
    <t>760</t>
  </si>
  <si>
    <t>RICHMOND CITY</t>
  </si>
  <si>
    <t>770</t>
  </si>
  <si>
    <t>ROANOKE CITY</t>
  </si>
  <si>
    <t>775</t>
  </si>
  <si>
    <t>SALEM CITY</t>
  </si>
  <si>
    <t>790</t>
  </si>
  <si>
    <t>STAUNTON CITY</t>
  </si>
  <si>
    <t>800</t>
  </si>
  <si>
    <t>SUFFOLK CITY</t>
  </si>
  <si>
    <t>810</t>
  </si>
  <si>
    <t>VIRGINIA BEACH CITY</t>
  </si>
  <si>
    <t>820</t>
  </si>
  <si>
    <t>WAYNESBORO CITY</t>
  </si>
  <si>
    <t>830</t>
  </si>
  <si>
    <t>WILLIAMSBURG CITY</t>
  </si>
  <si>
    <t>840</t>
  </si>
  <si>
    <t>WINCHESTER CITY</t>
  </si>
  <si>
    <t>TOTAL</t>
  </si>
  <si>
    <t>MARCH, 2000 MEDICAID PAYMENTS</t>
  </si>
  <si>
    <t>MARCH, 2000</t>
  </si>
  <si>
    <t>APRIL, 2000 MEDICAID PAYMENTS</t>
  </si>
  <si>
    <t>APRIL, 2000</t>
  </si>
  <si>
    <t>*</t>
  </si>
  <si>
    <t>*    DUE TO ROUNDING, THERE IS A DIFFERENCE OF $0.31 MORE IN THE FEDERAL SHARE AND $0.31 LESS  IN STATE/LOCAL SHARE OF MEDICAID CLAIMS.</t>
  </si>
  <si>
    <t>THE DIFFERENCE WILL BE REFLECTED WHEN THE MEDICAID ADJUSTMENT IS MADE ON THE POOL REIMBURSEMENT REQUEST.</t>
  </si>
  <si>
    <t>MAY, 2000 MEDICAID PAYMENTS</t>
  </si>
  <si>
    <t>MAY, 2000</t>
  </si>
  <si>
    <t>*    DUE TO ROUNDING, THERE IS A DIFFERENCE OF $0.25 MORE IN THE FEDERAL SHARE AND $0.25 LESS  IN STATE/LOCAL SHARE OF MEDICAID CLAIMS.</t>
  </si>
  <si>
    <t>THE DIFFERENCE WILL BE REFLECTED IN WHEN THE MEDICAID ADJUSTMENT IS MADE ON THE POOL REIMBURSEMENT REQUEST.</t>
  </si>
  <si>
    <t>JUNE, 2000 MEDICAID PAYMENTS</t>
  </si>
  <si>
    <t>JUNE, 2000</t>
  </si>
  <si>
    <t xml:space="preserve"> MEDICAID PAYMENTS  YEAR-T0-DATE</t>
  </si>
  <si>
    <t>MATH</t>
  </si>
  <si>
    <t>YEAR-TO-DATE</t>
  </si>
  <si>
    <t>CHECK</t>
  </si>
  <si>
    <t>FY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</si>
</sst>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0" fontId="1" fillId="0" borderId="0" xfId="19" applyNumberFormat="1" applyFont="1" applyAlignment="1">
      <alignment horizontal="center"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9" fontId="1" fillId="0" borderId="0" xfId="19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0" borderId="0" xfId="15" applyFont="1" applyAlignment="1">
      <alignment horizontal="center"/>
    </xf>
    <xf numFmtId="9" fontId="2" fillId="0" borderId="0" xfId="19" applyFont="1" applyAlignment="1">
      <alignment horizontal="center"/>
    </xf>
    <xf numFmtId="43" fontId="1" fillId="0" borderId="0" xfId="15" applyFont="1" applyAlignment="1">
      <alignment horizontal="center"/>
    </xf>
    <xf numFmtId="1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9" fontId="3" fillId="0" borderId="0" xfId="19" applyFont="1" applyAlignment="1">
      <alignment horizontal="center"/>
    </xf>
    <xf numFmtId="10" fontId="3" fillId="0" borderId="0" xfId="19" applyNumberFormat="1" applyFont="1" applyAlignment="1">
      <alignment horizontal="center"/>
    </xf>
    <xf numFmtId="10" fontId="2" fillId="0" borderId="0" xfId="19" applyNumberFormat="1" applyFont="1" applyAlignment="1" quotePrefix="1">
      <alignment horizontal="center"/>
    </xf>
    <xf numFmtId="39" fontId="2" fillId="0" borderId="0" xfId="15" applyNumberFormat="1" applyFont="1" applyAlignment="1">
      <alignment/>
    </xf>
    <xf numFmtId="10" fontId="2" fillId="0" borderId="0" xfId="19" applyNumberFormat="1" applyFont="1" applyAlignment="1">
      <alignment horizontal="center"/>
    </xf>
    <xf numFmtId="43" fontId="2" fillId="0" borderId="0" xfId="0" applyNumberFormat="1" applyFont="1" applyAlignment="1">
      <alignment/>
    </xf>
    <xf numFmtId="9" fontId="2" fillId="0" borderId="0" xfId="19" applyFont="1" applyAlignment="1" quotePrefix="1">
      <alignment horizontal="center"/>
    </xf>
    <xf numFmtId="43" fontId="2" fillId="0" borderId="0" xfId="15" applyNumberFormat="1" applyFont="1" applyAlignment="1">
      <alignment/>
    </xf>
    <xf numFmtId="43" fontId="2" fillId="0" borderId="0" xfId="15" applyNumberFormat="1" applyFont="1" applyAlignment="1">
      <alignment horizontal="center"/>
    </xf>
    <xf numFmtId="10" fontId="1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M13" sqref="M13"/>
    </sheetView>
  </sheetViews>
  <sheetFormatPr defaultColWidth="9.140625" defaultRowHeight="12.75"/>
  <cols>
    <col min="1" max="1" width="6.7109375" style="5" customWidth="1"/>
    <col min="2" max="2" width="2.7109375" style="2" customWidth="1"/>
    <col min="3" max="3" width="22.57421875" style="2" customWidth="1"/>
    <col min="4" max="4" width="1.7109375" style="2" customWidth="1"/>
    <col min="5" max="5" width="14.421875" style="6" customWidth="1"/>
    <col min="6" max="6" width="1.28515625" style="2" customWidth="1"/>
    <col min="7" max="7" width="10.421875" style="7" customWidth="1"/>
    <col min="8" max="8" width="1.28515625" style="2" customWidth="1"/>
    <col min="9" max="9" width="13.8515625" style="6" customWidth="1"/>
    <col min="10" max="10" width="1.8515625" style="2" customWidth="1"/>
    <col min="11" max="11" width="12.7109375" style="3" customWidth="1"/>
    <col min="12" max="12" width="1.28515625" style="2" customWidth="1"/>
    <col min="13" max="13" width="8.8515625" style="19" customWidth="1"/>
    <col min="14" max="14" width="1.7109375" style="2" customWidth="1"/>
    <col min="15" max="15" width="13.57421875" style="3" customWidth="1"/>
    <col min="16" max="16" width="1.7109375" style="2" customWidth="1"/>
    <col min="17" max="17" width="12.140625" style="3" customWidth="1"/>
    <col min="18" max="18" width="1.7109375" style="2" customWidth="1"/>
    <col min="19" max="19" width="12.7109375" style="2" customWidth="1"/>
    <col min="20" max="16384" width="8.8515625" style="2" customWidth="1"/>
  </cols>
  <sheetData>
    <row r="1" spans="1:15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4"/>
      <c r="O3" s="4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4"/>
      <c r="O4" s="4"/>
    </row>
    <row r="5" ht="11.25">
      <c r="M5" s="1"/>
    </row>
    <row r="6" spans="5:13" ht="11.25">
      <c r="E6" s="8" t="s">
        <v>1</v>
      </c>
      <c r="K6" s="9">
        <v>0.4833</v>
      </c>
      <c r="M6" s="1"/>
    </row>
    <row r="7" spans="5:17" ht="11.25">
      <c r="E7" s="8" t="s">
        <v>2</v>
      </c>
      <c r="F7" s="10"/>
      <c r="G7" s="4" t="s">
        <v>3</v>
      </c>
      <c r="H7" s="10"/>
      <c r="I7" s="8"/>
      <c r="J7" s="10"/>
      <c r="K7" s="8" t="s">
        <v>4</v>
      </c>
      <c r="L7" s="10"/>
      <c r="M7" s="1" t="s">
        <v>5</v>
      </c>
      <c r="N7" s="10"/>
      <c r="O7" s="8"/>
      <c r="Q7" s="8"/>
    </row>
    <row r="8" spans="1:17" ht="11.25">
      <c r="A8" s="11" t="s">
        <v>6</v>
      </c>
      <c r="B8" s="10"/>
      <c r="C8" s="10"/>
      <c r="E8" s="8" t="s">
        <v>7</v>
      </c>
      <c r="F8" s="10"/>
      <c r="G8" s="4" t="s">
        <v>8</v>
      </c>
      <c r="H8" s="10"/>
      <c r="I8" s="8" t="s">
        <v>8</v>
      </c>
      <c r="J8" s="10"/>
      <c r="K8" s="8" t="s">
        <v>5</v>
      </c>
      <c r="L8" s="10"/>
      <c r="M8" s="1" t="s">
        <v>9</v>
      </c>
      <c r="N8" s="10"/>
      <c r="O8" s="8" t="s">
        <v>5</v>
      </c>
      <c r="Q8" s="8" t="s">
        <v>10</v>
      </c>
    </row>
    <row r="9" spans="1:17" ht="11.25">
      <c r="A9" s="12" t="s">
        <v>11</v>
      </c>
      <c r="B9" s="13"/>
      <c r="C9" s="13" t="s">
        <v>12</v>
      </c>
      <c r="E9" s="14" t="s">
        <v>13</v>
      </c>
      <c r="F9" s="13"/>
      <c r="G9" s="15" t="s">
        <v>14</v>
      </c>
      <c r="H9" s="13"/>
      <c r="I9" s="14" t="s">
        <v>15</v>
      </c>
      <c r="J9" s="13"/>
      <c r="K9" s="14" t="s">
        <v>15</v>
      </c>
      <c r="L9" s="13"/>
      <c r="M9" s="16" t="s">
        <v>14</v>
      </c>
      <c r="N9" s="13"/>
      <c r="O9" s="14" t="s">
        <v>9</v>
      </c>
      <c r="Q9" s="14" t="s">
        <v>15</v>
      </c>
    </row>
    <row r="10" spans="1:19" ht="11.25">
      <c r="A10" s="5" t="s">
        <v>16</v>
      </c>
      <c r="C10" s="2" t="s">
        <v>17</v>
      </c>
      <c r="G10" s="17">
        <v>0.5167</v>
      </c>
      <c r="I10" s="6">
        <f>SUM(E10*G10)</f>
        <v>0</v>
      </c>
      <c r="K10" s="18">
        <f>ROUNDUP(E10-I10,2)</f>
        <v>0</v>
      </c>
      <c r="M10" s="19">
        <v>0.2332</v>
      </c>
      <c r="O10" s="3">
        <f>K10*M10</f>
        <v>0</v>
      </c>
      <c r="Q10" s="3">
        <f>K10-O10</f>
        <v>0</v>
      </c>
      <c r="S10" s="20">
        <f>SUM(I10:K10)</f>
        <v>0</v>
      </c>
    </row>
    <row r="11" spans="1:19" ht="11.25">
      <c r="A11" s="5" t="s">
        <v>18</v>
      </c>
      <c r="C11" s="2" t="s">
        <v>19</v>
      </c>
      <c r="G11" s="21" t="s">
        <v>20</v>
      </c>
      <c r="I11" s="6">
        <f aca="true" t="shared" si="0" ref="I11:I74">SUM(E11*G11)</f>
        <v>0</v>
      </c>
      <c r="K11" s="18">
        <f aca="true" t="shared" si="1" ref="K11:K74">ROUNDUP(E11-I11,2)</f>
        <v>0</v>
      </c>
      <c r="M11" s="19">
        <v>0.4474</v>
      </c>
      <c r="O11" s="3">
        <f aca="true" t="shared" si="2" ref="O11:O74">K11*M11</f>
        <v>0</v>
      </c>
      <c r="Q11" s="3">
        <f aca="true" t="shared" si="3" ref="Q11:Q74">K11-O11</f>
        <v>0</v>
      </c>
      <c r="S11" s="20">
        <f aca="true" t="shared" si="4" ref="S11:S74">SUM(I11:K11)</f>
        <v>0</v>
      </c>
    </row>
    <row r="12" spans="1:19" ht="11.25">
      <c r="A12" s="5" t="s">
        <v>21</v>
      </c>
      <c r="C12" s="2" t="s">
        <v>22</v>
      </c>
      <c r="G12" s="21" t="s">
        <v>20</v>
      </c>
      <c r="I12" s="6">
        <f t="shared" si="0"/>
        <v>0</v>
      </c>
      <c r="K12" s="18">
        <f t="shared" si="1"/>
        <v>0</v>
      </c>
      <c r="M12" s="19">
        <v>0.313</v>
      </c>
      <c r="O12" s="3">
        <f t="shared" si="2"/>
        <v>0</v>
      </c>
      <c r="Q12" s="3">
        <f t="shared" si="3"/>
        <v>0</v>
      </c>
      <c r="S12" s="20">
        <f t="shared" si="4"/>
        <v>0</v>
      </c>
    </row>
    <row r="13" spans="1:19" ht="11.25">
      <c r="A13" s="5" t="s">
        <v>23</v>
      </c>
      <c r="C13" s="2" t="s">
        <v>24</v>
      </c>
      <c r="G13" s="21" t="s">
        <v>20</v>
      </c>
      <c r="I13" s="6">
        <f t="shared" si="0"/>
        <v>0</v>
      </c>
      <c r="K13" s="18">
        <f t="shared" si="1"/>
        <v>0</v>
      </c>
      <c r="M13" s="19">
        <v>0.3268</v>
      </c>
      <c r="O13" s="3">
        <f t="shared" si="2"/>
        <v>0</v>
      </c>
      <c r="Q13" s="3">
        <f t="shared" si="3"/>
        <v>0</v>
      </c>
      <c r="S13" s="20">
        <f t="shared" si="4"/>
        <v>0</v>
      </c>
    </row>
    <row r="14" spans="1:19" ht="11.25">
      <c r="A14" s="5" t="s">
        <v>25</v>
      </c>
      <c r="C14" s="2" t="s">
        <v>26</v>
      </c>
      <c r="G14" s="21" t="s">
        <v>20</v>
      </c>
      <c r="I14" s="6">
        <f t="shared" si="0"/>
        <v>0</v>
      </c>
      <c r="K14" s="18">
        <f t="shared" si="1"/>
        <v>0</v>
      </c>
      <c r="M14" s="19">
        <v>0.2722</v>
      </c>
      <c r="O14" s="3">
        <f t="shared" si="2"/>
        <v>0</v>
      </c>
      <c r="Q14" s="3">
        <f t="shared" si="3"/>
        <v>0</v>
      </c>
      <c r="S14" s="20">
        <f t="shared" si="4"/>
        <v>0</v>
      </c>
    </row>
    <row r="15" spans="1:19" ht="11.25">
      <c r="A15" s="5" t="s">
        <v>27</v>
      </c>
      <c r="C15" s="2" t="s">
        <v>28</v>
      </c>
      <c r="G15" s="21" t="s">
        <v>20</v>
      </c>
      <c r="I15" s="6">
        <f t="shared" si="0"/>
        <v>0</v>
      </c>
      <c r="K15" s="18">
        <f t="shared" si="1"/>
        <v>0</v>
      </c>
      <c r="M15" s="19">
        <v>0.2639</v>
      </c>
      <c r="O15" s="3">
        <f t="shared" si="2"/>
        <v>0</v>
      </c>
      <c r="Q15" s="3">
        <f t="shared" si="3"/>
        <v>0</v>
      </c>
      <c r="S15" s="20">
        <f t="shared" si="4"/>
        <v>0</v>
      </c>
    </row>
    <row r="16" spans="1:19" ht="11.25">
      <c r="A16" s="5" t="s">
        <v>29</v>
      </c>
      <c r="C16" s="2" t="s">
        <v>30</v>
      </c>
      <c r="G16" s="21" t="s">
        <v>20</v>
      </c>
      <c r="I16" s="6">
        <f t="shared" si="0"/>
        <v>0</v>
      </c>
      <c r="K16" s="18">
        <f t="shared" si="1"/>
        <v>0</v>
      </c>
      <c r="M16" s="19">
        <v>0.4602</v>
      </c>
      <c r="O16" s="3">
        <f t="shared" si="2"/>
        <v>0</v>
      </c>
      <c r="Q16" s="3">
        <f t="shared" si="3"/>
        <v>0</v>
      </c>
      <c r="S16" s="20">
        <f t="shared" si="4"/>
        <v>0</v>
      </c>
    </row>
    <row r="17" spans="1:19" ht="11.25">
      <c r="A17" s="5" t="s">
        <v>31</v>
      </c>
      <c r="C17" s="2" t="s">
        <v>32</v>
      </c>
      <c r="G17" s="21" t="s">
        <v>20</v>
      </c>
      <c r="I17" s="6">
        <f t="shared" si="0"/>
        <v>0</v>
      </c>
      <c r="K17" s="18">
        <f t="shared" si="1"/>
        <v>0</v>
      </c>
      <c r="M17" s="19">
        <v>0.3302</v>
      </c>
      <c r="O17" s="3">
        <f t="shared" si="2"/>
        <v>0</v>
      </c>
      <c r="Q17" s="3">
        <f t="shared" si="3"/>
        <v>0</v>
      </c>
      <c r="S17" s="20">
        <f t="shared" si="4"/>
        <v>0</v>
      </c>
    </row>
    <row r="18" spans="1:19" ht="11.25">
      <c r="A18" s="5" t="s">
        <v>33</v>
      </c>
      <c r="C18" s="2" t="s">
        <v>34</v>
      </c>
      <c r="G18" s="21" t="s">
        <v>20</v>
      </c>
      <c r="I18" s="6">
        <f t="shared" si="0"/>
        <v>0</v>
      </c>
      <c r="K18" s="18">
        <f t="shared" si="1"/>
        <v>0</v>
      </c>
      <c r="M18" s="19">
        <v>0.4278</v>
      </c>
      <c r="O18" s="3">
        <f t="shared" si="2"/>
        <v>0</v>
      </c>
      <c r="Q18" s="3">
        <f t="shared" si="3"/>
        <v>0</v>
      </c>
      <c r="S18" s="20">
        <f t="shared" si="4"/>
        <v>0</v>
      </c>
    </row>
    <row r="19" spans="1:19" ht="11.25">
      <c r="A19" s="5" t="s">
        <v>35</v>
      </c>
      <c r="C19" s="2" t="s">
        <v>36</v>
      </c>
      <c r="G19" s="21" t="s">
        <v>20</v>
      </c>
      <c r="I19" s="6">
        <f t="shared" si="0"/>
        <v>0</v>
      </c>
      <c r="K19" s="18">
        <f t="shared" si="1"/>
        <v>0</v>
      </c>
      <c r="M19" s="19">
        <v>0.336</v>
      </c>
      <c r="O19" s="3">
        <f t="shared" si="2"/>
        <v>0</v>
      </c>
      <c r="Q19" s="3">
        <f t="shared" si="3"/>
        <v>0</v>
      </c>
      <c r="S19" s="20">
        <f t="shared" si="4"/>
        <v>0</v>
      </c>
    </row>
    <row r="20" spans="1:19" ht="11.25">
      <c r="A20" s="5" t="s">
        <v>37</v>
      </c>
      <c r="C20" s="2" t="s">
        <v>38</v>
      </c>
      <c r="G20" s="21" t="s">
        <v>20</v>
      </c>
      <c r="I20" s="6">
        <f t="shared" si="0"/>
        <v>0</v>
      </c>
      <c r="K20" s="18">
        <f t="shared" si="1"/>
        <v>0</v>
      </c>
      <c r="M20" s="19">
        <v>0.2109</v>
      </c>
      <c r="O20" s="3">
        <f t="shared" si="2"/>
        <v>0</v>
      </c>
      <c r="Q20" s="3">
        <f t="shared" si="3"/>
        <v>0</v>
      </c>
      <c r="S20" s="20">
        <f t="shared" si="4"/>
        <v>0</v>
      </c>
    </row>
    <row r="21" spans="1:19" ht="11.25">
      <c r="A21" s="5" t="s">
        <v>39</v>
      </c>
      <c r="C21" s="2" t="s">
        <v>40</v>
      </c>
      <c r="G21" s="21" t="s">
        <v>20</v>
      </c>
      <c r="I21" s="6">
        <f t="shared" si="0"/>
        <v>0</v>
      </c>
      <c r="K21" s="18">
        <f t="shared" si="1"/>
        <v>0</v>
      </c>
      <c r="M21" s="19">
        <v>0.3602</v>
      </c>
      <c r="O21" s="3">
        <f t="shared" si="2"/>
        <v>0</v>
      </c>
      <c r="Q21" s="3">
        <f t="shared" si="3"/>
        <v>0</v>
      </c>
      <c r="S21" s="20">
        <f t="shared" si="4"/>
        <v>0</v>
      </c>
    </row>
    <row r="22" spans="1:19" ht="11.25">
      <c r="A22" s="5" t="s">
        <v>41</v>
      </c>
      <c r="C22" s="2" t="s">
        <v>42</v>
      </c>
      <c r="G22" s="21" t="s">
        <v>20</v>
      </c>
      <c r="I22" s="6">
        <f t="shared" si="0"/>
        <v>0</v>
      </c>
      <c r="K22" s="18">
        <f t="shared" si="1"/>
        <v>0</v>
      </c>
      <c r="M22" s="19">
        <v>0.2439</v>
      </c>
      <c r="O22" s="3">
        <f t="shared" si="2"/>
        <v>0</v>
      </c>
      <c r="Q22" s="3">
        <f t="shared" si="3"/>
        <v>0</v>
      </c>
      <c r="S22" s="20">
        <f t="shared" si="4"/>
        <v>0</v>
      </c>
    </row>
    <row r="23" spans="1:19" ht="11.25">
      <c r="A23" s="5" t="s">
        <v>43</v>
      </c>
      <c r="C23" s="2" t="s">
        <v>44</v>
      </c>
      <c r="G23" s="21" t="s">
        <v>20</v>
      </c>
      <c r="I23" s="6">
        <f t="shared" si="0"/>
        <v>0</v>
      </c>
      <c r="K23" s="18">
        <f t="shared" si="1"/>
        <v>0</v>
      </c>
      <c r="M23" s="19">
        <v>0.3156</v>
      </c>
      <c r="O23" s="3">
        <f t="shared" si="2"/>
        <v>0</v>
      </c>
      <c r="Q23" s="3">
        <f t="shared" si="3"/>
        <v>0</v>
      </c>
      <c r="S23" s="20">
        <f t="shared" si="4"/>
        <v>0</v>
      </c>
    </row>
    <row r="24" spans="1:19" ht="11.25">
      <c r="A24" s="5" t="s">
        <v>45</v>
      </c>
      <c r="C24" s="2" t="s">
        <v>46</v>
      </c>
      <c r="G24" s="21" t="s">
        <v>20</v>
      </c>
      <c r="I24" s="6">
        <f t="shared" si="0"/>
        <v>0</v>
      </c>
      <c r="K24" s="18">
        <f t="shared" si="1"/>
        <v>0</v>
      </c>
      <c r="M24" s="19">
        <v>0.2023</v>
      </c>
      <c r="O24" s="3">
        <f t="shared" si="2"/>
        <v>0</v>
      </c>
      <c r="Q24" s="3">
        <f t="shared" si="3"/>
        <v>0</v>
      </c>
      <c r="S24" s="20">
        <f t="shared" si="4"/>
        <v>0</v>
      </c>
    </row>
    <row r="25" spans="1:19" ht="11.25">
      <c r="A25" s="5" t="s">
        <v>47</v>
      </c>
      <c r="C25" s="2" t="s">
        <v>48</v>
      </c>
      <c r="G25" s="21" t="s">
        <v>20</v>
      </c>
      <c r="I25" s="6">
        <f t="shared" si="0"/>
        <v>0</v>
      </c>
      <c r="K25" s="18">
        <f t="shared" si="1"/>
        <v>0</v>
      </c>
      <c r="M25" s="19">
        <v>0.3107</v>
      </c>
      <c r="O25" s="3">
        <f t="shared" si="2"/>
        <v>0</v>
      </c>
      <c r="Q25" s="3">
        <f t="shared" si="3"/>
        <v>0</v>
      </c>
      <c r="S25" s="20">
        <f t="shared" si="4"/>
        <v>0</v>
      </c>
    </row>
    <row r="26" spans="1:19" ht="11.25">
      <c r="A26" s="5" t="s">
        <v>49</v>
      </c>
      <c r="C26" s="2" t="s">
        <v>50</v>
      </c>
      <c r="G26" s="21" t="s">
        <v>20</v>
      </c>
      <c r="I26" s="6">
        <f t="shared" si="0"/>
        <v>0</v>
      </c>
      <c r="K26" s="18">
        <f t="shared" si="1"/>
        <v>0</v>
      </c>
      <c r="M26" s="19">
        <v>0.3308</v>
      </c>
      <c r="O26" s="3">
        <f t="shared" si="2"/>
        <v>0</v>
      </c>
      <c r="Q26" s="3">
        <f t="shared" si="3"/>
        <v>0</v>
      </c>
      <c r="S26" s="20">
        <f t="shared" si="4"/>
        <v>0</v>
      </c>
    </row>
    <row r="27" spans="1:19" ht="11.25">
      <c r="A27" s="5" t="s">
        <v>51</v>
      </c>
      <c r="C27" s="2" t="s">
        <v>52</v>
      </c>
      <c r="G27" s="21" t="s">
        <v>20</v>
      </c>
      <c r="I27" s="6">
        <f t="shared" si="0"/>
        <v>0</v>
      </c>
      <c r="K27" s="18">
        <f t="shared" si="1"/>
        <v>0</v>
      </c>
      <c r="M27" s="19">
        <v>0.291</v>
      </c>
      <c r="O27" s="3">
        <f t="shared" si="2"/>
        <v>0</v>
      </c>
      <c r="Q27" s="3">
        <f t="shared" si="3"/>
        <v>0</v>
      </c>
      <c r="S27" s="20">
        <f t="shared" si="4"/>
        <v>0</v>
      </c>
    </row>
    <row r="28" spans="1:19" ht="11.25">
      <c r="A28" s="5" t="s">
        <v>53</v>
      </c>
      <c r="C28" s="2" t="s">
        <v>54</v>
      </c>
      <c r="G28" s="21" t="s">
        <v>20</v>
      </c>
      <c r="I28" s="6">
        <f t="shared" si="0"/>
        <v>0</v>
      </c>
      <c r="K28" s="18">
        <f t="shared" si="1"/>
        <v>0</v>
      </c>
      <c r="M28" s="19">
        <v>0.3131</v>
      </c>
      <c r="O28" s="3">
        <f t="shared" si="2"/>
        <v>0</v>
      </c>
      <c r="Q28" s="3">
        <f t="shared" si="3"/>
        <v>0</v>
      </c>
      <c r="S28" s="20">
        <f t="shared" si="4"/>
        <v>0</v>
      </c>
    </row>
    <row r="29" spans="1:19" ht="11.25">
      <c r="A29" s="5" t="s">
        <v>55</v>
      </c>
      <c r="C29" s="2" t="s">
        <v>56</v>
      </c>
      <c r="G29" s="21" t="s">
        <v>20</v>
      </c>
      <c r="I29" s="6">
        <f t="shared" si="0"/>
        <v>0</v>
      </c>
      <c r="K29" s="18">
        <f t="shared" si="1"/>
        <v>0</v>
      </c>
      <c r="M29" s="19">
        <v>0.2204</v>
      </c>
      <c r="O29" s="3">
        <f t="shared" si="2"/>
        <v>0</v>
      </c>
      <c r="Q29" s="3">
        <f t="shared" si="3"/>
        <v>0</v>
      </c>
      <c r="S29" s="20">
        <f t="shared" si="4"/>
        <v>0</v>
      </c>
    </row>
    <row r="30" spans="1:19" ht="11.25">
      <c r="A30" s="5" t="s">
        <v>57</v>
      </c>
      <c r="C30" s="2" t="s">
        <v>58</v>
      </c>
      <c r="G30" s="21" t="s">
        <v>20</v>
      </c>
      <c r="I30" s="6">
        <f t="shared" si="0"/>
        <v>0</v>
      </c>
      <c r="K30" s="18">
        <f t="shared" si="1"/>
        <v>0</v>
      </c>
      <c r="M30" s="19">
        <v>0.3853</v>
      </c>
      <c r="O30" s="3">
        <f t="shared" si="2"/>
        <v>0</v>
      </c>
      <c r="Q30" s="3">
        <f t="shared" si="3"/>
        <v>0</v>
      </c>
      <c r="S30" s="20">
        <f t="shared" si="4"/>
        <v>0</v>
      </c>
    </row>
    <row r="31" spans="1:19" ht="11.25">
      <c r="A31" s="5" t="s">
        <v>59</v>
      </c>
      <c r="C31" s="2" t="s">
        <v>60</v>
      </c>
      <c r="G31" s="21" t="s">
        <v>20</v>
      </c>
      <c r="I31" s="6">
        <f t="shared" si="0"/>
        <v>0</v>
      </c>
      <c r="K31" s="18">
        <f t="shared" si="1"/>
        <v>0</v>
      </c>
      <c r="M31" s="19">
        <v>0.4797</v>
      </c>
      <c r="O31" s="3">
        <f t="shared" si="2"/>
        <v>0</v>
      </c>
      <c r="Q31" s="3">
        <f t="shared" si="3"/>
        <v>0</v>
      </c>
      <c r="S31" s="20">
        <f t="shared" si="4"/>
        <v>0</v>
      </c>
    </row>
    <row r="32" spans="1:19" ht="11.25">
      <c r="A32" s="5" t="s">
        <v>61</v>
      </c>
      <c r="C32" s="2" t="s">
        <v>62</v>
      </c>
      <c r="G32" s="21" t="s">
        <v>20</v>
      </c>
      <c r="I32" s="6">
        <f t="shared" si="0"/>
        <v>0</v>
      </c>
      <c r="K32" s="18">
        <f t="shared" si="1"/>
        <v>0</v>
      </c>
      <c r="M32" s="19">
        <v>0.2901</v>
      </c>
      <c r="O32" s="3">
        <f t="shared" si="2"/>
        <v>0</v>
      </c>
      <c r="Q32" s="3">
        <f t="shared" si="3"/>
        <v>0</v>
      </c>
      <c r="S32" s="20">
        <f t="shared" si="4"/>
        <v>0</v>
      </c>
    </row>
    <row r="33" spans="1:19" ht="11.25">
      <c r="A33" s="5" t="s">
        <v>63</v>
      </c>
      <c r="C33" s="2" t="s">
        <v>64</v>
      </c>
      <c r="G33" s="21" t="s">
        <v>20</v>
      </c>
      <c r="I33" s="6">
        <f t="shared" si="0"/>
        <v>0</v>
      </c>
      <c r="K33" s="18">
        <f t="shared" si="1"/>
        <v>0</v>
      </c>
      <c r="M33" s="19">
        <v>0.3767</v>
      </c>
      <c r="O33" s="3">
        <f t="shared" si="2"/>
        <v>0</v>
      </c>
      <c r="Q33" s="3">
        <f t="shared" si="3"/>
        <v>0</v>
      </c>
      <c r="S33" s="20">
        <f t="shared" si="4"/>
        <v>0</v>
      </c>
    </row>
    <row r="34" spans="1:19" ht="11.25">
      <c r="A34" s="5" t="s">
        <v>65</v>
      </c>
      <c r="C34" s="2" t="s">
        <v>66</v>
      </c>
      <c r="G34" s="21" t="s">
        <v>20</v>
      </c>
      <c r="I34" s="6">
        <f t="shared" si="0"/>
        <v>0</v>
      </c>
      <c r="K34" s="18">
        <f t="shared" si="1"/>
        <v>0</v>
      </c>
      <c r="M34" s="19">
        <v>0.304</v>
      </c>
      <c r="O34" s="3">
        <f t="shared" si="2"/>
        <v>0</v>
      </c>
      <c r="Q34" s="3">
        <f t="shared" si="3"/>
        <v>0</v>
      </c>
      <c r="S34" s="20">
        <f t="shared" si="4"/>
        <v>0</v>
      </c>
    </row>
    <row r="35" spans="1:19" ht="11.25">
      <c r="A35" s="5" t="s">
        <v>67</v>
      </c>
      <c r="C35" s="2" t="s">
        <v>68</v>
      </c>
      <c r="G35" s="21" t="s">
        <v>20</v>
      </c>
      <c r="I35" s="6">
        <f t="shared" si="0"/>
        <v>0</v>
      </c>
      <c r="K35" s="18">
        <f t="shared" si="1"/>
        <v>0</v>
      </c>
      <c r="M35" s="19">
        <v>0.3042</v>
      </c>
      <c r="O35" s="3">
        <f t="shared" si="2"/>
        <v>0</v>
      </c>
      <c r="Q35" s="3">
        <f t="shared" si="3"/>
        <v>0</v>
      </c>
      <c r="S35" s="20">
        <f t="shared" si="4"/>
        <v>0</v>
      </c>
    </row>
    <row r="36" spans="1:19" ht="11.25">
      <c r="A36" s="5" t="s">
        <v>69</v>
      </c>
      <c r="C36" s="2" t="s">
        <v>70</v>
      </c>
      <c r="G36" s="21" t="s">
        <v>20</v>
      </c>
      <c r="I36" s="6">
        <f t="shared" si="0"/>
        <v>0</v>
      </c>
      <c r="K36" s="18">
        <f t="shared" si="1"/>
        <v>0</v>
      </c>
      <c r="M36" s="19">
        <v>0.3358</v>
      </c>
      <c r="O36" s="3">
        <f t="shared" si="2"/>
        <v>0</v>
      </c>
      <c r="Q36" s="3">
        <f t="shared" si="3"/>
        <v>0</v>
      </c>
      <c r="S36" s="20">
        <f t="shared" si="4"/>
        <v>0</v>
      </c>
    </row>
    <row r="37" spans="1:19" ht="11.25">
      <c r="A37" s="5" t="s">
        <v>71</v>
      </c>
      <c r="C37" s="2" t="s">
        <v>72</v>
      </c>
      <c r="G37" s="21" t="s">
        <v>20</v>
      </c>
      <c r="I37" s="6">
        <f t="shared" si="0"/>
        <v>0</v>
      </c>
      <c r="K37" s="18">
        <f t="shared" si="1"/>
        <v>0</v>
      </c>
      <c r="M37" s="19">
        <v>0.3853</v>
      </c>
      <c r="O37" s="3">
        <f t="shared" si="2"/>
        <v>0</v>
      </c>
      <c r="Q37" s="3">
        <f t="shared" si="3"/>
        <v>0</v>
      </c>
      <c r="S37" s="20">
        <f t="shared" si="4"/>
        <v>0</v>
      </c>
    </row>
    <row r="38" spans="1:19" ht="11.25">
      <c r="A38" s="5" t="s">
        <v>73</v>
      </c>
      <c r="C38" s="2" t="s">
        <v>74</v>
      </c>
      <c r="G38" s="21" t="s">
        <v>20</v>
      </c>
      <c r="I38" s="6">
        <f t="shared" si="0"/>
        <v>0</v>
      </c>
      <c r="K38" s="18">
        <f t="shared" si="1"/>
        <v>0</v>
      </c>
      <c r="M38" s="19">
        <v>0.4611</v>
      </c>
      <c r="O38" s="3">
        <f t="shared" si="2"/>
        <v>0</v>
      </c>
      <c r="Q38" s="3">
        <f t="shared" si="3"/>
        <v>0</v>
      </c>
      <c r="S38" s="20">
        <f t="shared" si="4"/>
        <v>0</v>
      </c>
    </row>
    <row r="39" spans="1:19" ht="11.25">
      <c r="A39" s="5" t="s">
        <v>75</v>
      </c>
      <c r="C39" s="2" t="s">
        <v>76</v>
      </c>
      <c r="G39" s="21" t="s">
        <v>20</v>
      </c>
      <c r="I39" s="6">
        <f t="shared" si="0"/>
        <v>0</v>
      </c>
      <c r="K39" s="18">
        <f t="shared" si="1"/>
        <v>0</v>
      </c>
      <c r="M39" s="19">
        <v>0.4584</v>
      </c>
      <c r="O39" s="3">
        <f t="shared" si="2"/>
        <v>0</v>
      </c>
      <c r="Q39" s="3">
        <f t="shared" si="3"/>
        <v>0</v>
      </c>
      <c r="S39" s="20">
        <f t="shared" si="4"/>
        <v>0</v>
      </c>
    </row>
    <row r="40" spans="1:19" ht="11.25">
      <c r="A40" s="5" t="s">
        <v>77</v>
      </c>
      <c r="C40" s="2" t="s">
        <v>78</v>
      </c>
      <c r="G40" s="21" t="s">
        <v>20</v>
      </c>
      <c r="I40" s="6">
        <f t="shared" si="0"/>
        <v>0</v>
      </c>
      <c r="K40" s="18">
        <f t="shared" si="1"/>
        <v>0</v>
      </c>
      <c r="M40" s="19">
        <v>0.2324</v>
      </c>
      <c r="O40" s="3">
        <f t="shared" si="2"/>
        <v>0</v>
      </c>
      <c r="Q40" s="3">
        <f t="shared" si="3"/>
        <v>0</v>
      </c>
      <c r="S40" s="20">
        <f t="shared" si="4"/>
        <v>0</v>
      </c>
    </row>
    <row r="41" spans="1:19" ht="11.25">
      <c r="A41" s="5" t="s">
        <v>79</v>
      </c>
      <c r="C41" s="2" t="s">
        <v>80</v>
      </c>
      <c r="G41" s="21" t="s">
        <v>20</v>
      </c>
      <c r="I41" s="6">
        <f t="shared" si="0"/>
        <v>0</v>
      </c>
      <c r="K41" s="18">
        <f t="shared" si="1"/>
        <v>0</v>
      </c>
      <c r="M41" s="19">
        <v>0.3811</v>
      </c>
      <c r="O41" s="3">
        <f t="shared" si="2"/>
        <v>0</v>
      </c>
      <c r="Q41" s="3">
        <f t="shared" si="3"/>
        <v>0</v>
      </c>
      <c r="S41" s="20">
        <f t="shared" si="4"/>
        <v>0</v>
      </c>
    </row>
    <row r="42" spans="1:19" ht="11.25">
      <c r="A42" s="5" t="s">
        <v>81</v>
      </c>
      <c r="C42" s="2" t="s">
        <v>82</v>
      </c>
      <c r="G42" s="21" t="s">
        <v>20</v>
      </c>
      <c r="I42" s="6">
        <f t="shared" si="0"/>
        <v>0</v>
      </c>
      <c r="K42" s="18">
        <f t="shared" si="1"/>
        <v>0</v>
      </c>
      <c r="M42" s="19">
        <v>0.283</v>
      </c>
      <c r="O42" s="3">
        <f t="shared" si="2"/>
        <v>0</v>
      </c>
      <c r="Q42" s="3">
        <f t="shared" si="3"/>
        <v>0</v>
      </c>
      <c r="S42" s="20">
        <f t="shared" si="4"/>
        <v>0</v>
      </c>
    </row>
    <row r="43" spans="1:19" ht="11.25">
      <c r="A43" s="5" t="s">
        <v>83</v>
      </c>
      <c r="C43" s="2" t="s">
        <v>84</v>
      </c>
      <c r="G43" s="21" t="s">
        <v>20</v>
      </c>
      <c r="I43" s="6">
        <f t="shared" si="0"/>
        <v>0</v>
      </c>
      <c r="K43" s="18">
        <f t="shared" si="1"/>
        <v>0</v>
      </c>
      <c r="M43" s="19">
        <v>0.4348</v>
      </c>
      <c r="O43" s="3">
        <f t="shared" si="2"/>
        <v>0</v>
      </c>
      <c r="Q43" s="3">
        <f t="shared" si="3"/>
        <v>0</v>
      </c>
      <c r="S43" s="20">
        <f t="shared" si="4"/>
        <v>0</v>
      </c>
    </row>
    <row r="44" spans="1:19" ht="11.25">
      <c r="A44" s="5" t="s">
        <v>85</v>
      </c>
      <c r="C44" s="2" t="s">
        <v>86</v>
      </c>
      <c r="G44" s="21" t="s">
        <v>20</v>
      </c>
      <c r="I44" s="6">
        <f t="shared" si="0"/>
        <v>0</v>
      </c>
      <c r="K44" s="18">
        <f t="shared" si="1"/>
        <v>0</v>
      </c>
      <c r="M44" s="19">
        <v>0.2898</v>
      </c>
      <c r="O44" s="3">
        <f t="shared" si="2"/>
        <v>0</v>
      </c>
      <c r="Q44" s="3">
        <f t="shared" si="3"/>
        <v>0</v>
      </c>
      <c r="S44" s="20">
        <f t="shared" si="4"/>
        <v>0</v>
      </c>
    </row>
    <row r="45" spans="1:19" ht="11.25">
      <c r="A45" s="5" t="s">
        <v>87</v>
      </c>
      <c r="C45" s="2" t="s">
        <v>88</v>
      </c>
      <c r="G45" s="21" t="s">
        <v>20</v>
      </c>
      <c r="I45" s="6">
        <f t="shared" si="0"/>
        <v>0</v>
      </c>
      <c r="K45" s="18">
        <f t="shared" si="1"/>
        <v>0</v>
      </c>
      <c r="M45" s="19">
        <v>0.3687</v>
      </c>
      <c r="O45" s="3">
        <f t="shared" si="2"/>
        <v>0</v>
      </c>
      <c r="Q45" s="3">
        <f t="shared" si="3"/>
        <v>0</v>
      </c>
      <c r="S45" s="20">
        <f t="shared" si="4"/>
        <v>0</v>
      </c>
    </row>
    <row r="46" spans="1:19" ht="11.25">
      <c r="A46" s="5" t="s">
        <v>89</v>
      </c>
      <c r="C46" s="2" t="s">
        <v>90</v>
      </c>
      <c r="G46" s="21" t="s">
        <v>20</v>
      </c>
      <c r="I46" s="6">
        <f t="shared" si="0"/>
        <v>0</v>
      </c>
      <c r="K46" s="18">
        <f t="shared" si="1"/>
        <v>0</v>
      </c>
      <c r="M46" s="19">
        <v>0.4871</v>
      </c>
      <c r="O46" s="3">
        <f t="shared" si="2"/>
        <v>0</v>
      </c>
      <c r="Q46" s="3">
        <f t="shared" si="3"/>
        <v>0</v>
      </c>
      <c r="S46" s="20">
        <f t="shared" si="4"/>
        <v>0</v>
      </c>
    </row>
    <row r="47" spans="1:19" ht="11.25">
      <c r="A47" s="5" t="s">
        <v>91</v>
      </c>
      <c r="C47" s="2" t="s">
        <v>92</v>
      </c>
      <c r="G47" s="21" t="s">
        <v>20</v>
      </c>
      <c r="I47" s="6">
        <f t="shared" si="0"/>
        <v>0</v>
      </c>
      <c r="K47" s="18">
        <f t="shared" si="1"/>
        <v>0</v>
      </c>
      <c r="M47" s="19">
        <v>0.2109</v>
      </c>
      <c r="O47" s="3">
        <f t="shared" si="2"/>
        <v>0</v>
      </c>
      <c r="Q47" s="3">
        <f t="shared" si="3"/>
        <v>0</v>
      </c>
      <c r="S47" s="20">
        <f t="shared" si="4"/>
        <v>0</v>
      </c>
    </row>
    <row r="48" spans="1:19" ht="11.25">
      <c r="A48" s="5" t="s">
        <v>93</v>
      </c>
      <c r="C48" s="2" t="s">
        <v>94</v>
      </c>
      <c r="G48" s="21" t="s">
        <v>20</v>
      </c>
      <c r="I48" s="6">
        <f t="shared" si="0"/>
        <v>0</v>
      </c>
      <c r="K48" s="18">
        <f t="shared" si="1"/>
        <v>0</v>
      </c>
      <c r="M48" s="19">
        <v>0.3471</v>
      </c>
      <c r="O48" s="3">
        <f t="shared" si="2"/>
        <v>0</v>
      </c>
      <c r="Q48" s="3">
        <f t="shared" si="3"/>
        <v>0</v>
      </c>
      <c r="S48" s="20">
        <f t="shared" si="4"/>
        <v>0</v>
      </c>
    </row>
    <row r="49" spans="1:19" ht="11.25">
      <c r="A49" s="5" t="s">
        <v>95</v>
      </c>
      <c r="C49" s="2" t="s">
        <v>96</v>
      </c>
      <c r="G49" s="21" t="s">
        <v>20</v>
      </c>
      <c r="I49" s="6">
        <f t="shared" si="0"/>
        <v>0</v>
      </c>
      <c r="K49" s="18">
        <f t="shared" si="1"/>
        <v>0</v>
      </c>
      <c r="M49" s="19">
        <v>0.2266</v>
      </c>
      <c r="O49" s="3">
        <f t="shared" si="2"/>
        <v>0</v>
      </c>
      <c r="Q49" s="3">
        <f t="shared" si="3"/>
        <v>0</v>
      </c>
      <c r="S49" s="20">
        <f t="shared" si="4"/>
        <v>0</v>
      </c>
    </row>
    <row r="50" spans="1:19" ht="11.25">
      <c r="A50" s="5" t="s">
        <v>97</v>
      </c>
      <c r="C50" s="2" t="s">
        <v>98</v>
      </c>
      <c r="G50" s="21" t="s">
        <v>20</v>
      </c>
      <c r="I50" s="6">
        <f t="shared" si="0"/>
        <v>0</v>
      </c>
      <c r="K50" s="18">
        <f t="shared" si="1"/>
        <v>0</v>
      </c>
      <c r="M50" s="19">
        <v>0.2335</v>
      </c>
      <c r="O50" s="3">
        <f t="shared" si="2"/>
        <v>0</v>
      </c>
      <c r="Q50" s="3">
        <f t="shared" si="3"/>
        <v>0</v>
      </c>
      <c r="S50" s="20">
        <f t="shared" si="4"/>
        <v>0</v>
      </c>
    </row>
    <row r="51" spans="1:19" ht="11.25">
      <c r="A51" s="5" t="s">
        <v>99</v>
      </c>
      <c r="C51" s="2" t="s">
        <v>100</v>
      </c>
      <c r="G51" s="21" t="s">
        <v>20</v>
      </c>
      <c r="I51" s="6">
        <f t="shared" si="0"/>
        <v>0</v>
      </c>
      <c r="K51" s="18">
        <f t="shared" si="1"/>
        <v>0</v>
      </c>
      <c r="M51" s="19">
        <v>0.4444</v>
      </c>
      <c r="O51" s="3">
        <f t="shared" si="2"/>
        <v>0</v>
      </c>
      <c r="Q51" s="3">
        <f t="shared" si="3"/>
        <v>0</v>
      </c>
      <c r="S51" s="20">
        <f t="shared" si="4"/>
        <v>0</v>
      </c>
    </row>
    <row r="52" spans="1:19" ht="11.25">
      <c r="A52" s="5" t="s">
        <v>101</v>
      </c>
      <c r="C52" s="2" t="s">
        <v>102</v>
      </c>
      <c r="G52" s="21" t="s">
        <v>20</v>
      </c>
      <c r="I52" s="6">
        <f t="shared" si="0"/>
        <v>0</v>
      </c>
      <c r="K52" s="18">
        <f t="shared" si="1"/>
        <v>0</v>
      </c>
      <c r="M52" s="19">
        <v>0.3755</v>
      </c>
      <c r="O52" s="3">
        <f t="shared" si="2"/>
        <v>0</v>
      </c>
      <c r="Q52" s="3">
        <f t="shared" si="3"/>
        <v>0</v>
      </c>
      <c r="S52" s="20">
        <f t="shared" si="4"/>
        <v>0</v>
      </c>
    </row>
    <row r="53" spans="1:19" ht="11.25">
      <c r="A53" s="5" t="s">
        <v>103</v>
      </c>
      <c r="C53" s="2" t="s">
        <v>104</v>
      </c>
      <c r="G53" s="21" t="s">
        <v>20</v>
      </c>
      <c r="I53" s="6">
        <f t="shared" si="0"/>
        <v>0</v>
      </c>
      <c r="K53" s="18">
        <f t="shared" si="1"/>
        <v>0</v>
      </c>
      <c r="M53" s="19">
        <v>0.2786</v>
      </c>
      <c r="O53" s="3">
        <f t="shared" si="2"/>
        <v>0</v>
      </c>
      <c r="Q53" s="3">
        <f t="shared" si="3"/>
        <v>0</v>
      </c>
      <c r="S53" s="20">
        <f t="shared" si="4"/>
        <v>0</v>
      </c>
    </row>
    <row r="54" spans="1:19" ht="11.25">
      <c r="A54" s="5" t="s">
        <v>105</v>
      </c>
      <c r="C54" s="2" t="s">
        <v>106</v>
      </c>
      <c r="G54" s="21" t="s">
        <v>20</v>
      </c>
      <c r="I54" s="6">
        <f t="shared" si="0"/>
        <v>0</v>
      </c>
      <c r="K54" s="18">
        <f t="shared" si="1"/>
        <v>0</v>
      </c>
      <c r="M54" s="19">
        <v>0.3822</v>
      </c>
      <c r="O54" s="3">
        <f t="shared" si="2"/>
        <v>0</v>
      </c>
      <c r="Q54" s="3">
        <f t="shared" si="3"/>
        <v>0</v>
      </c>
      <c r="S54" s="20">
        <f t="shared" si="4"/>
        <v>0</v>
      </c>
    </row>
    <row r="55" spans="1:19" ht="11.25">
      <c r="A55" s="5" t="s">
        <v>107</v>
      </c>
      <c r="C55" s="2" t="s">
        <v>108</v>
      </c>
      <c r="G55" s="21" t="s">
        <v>20</v>
      </c>
      <c r="I55" s="6">
        <f t="shared" si="0"/>
        <v>0</v>
      </c>
      <c r="K55" s="18">
        <f t="shared" si="1"/>
        <v>0</v>
      </c>
      <c r="M55" s="19">
        <v>0.3613</v>
      </c>
      <c r="O55" s="3">
        <f t="shared" si="2"/>
        <v>0</v>
      </c>
      <c r="Q55" s="3">
        <f t="shared" si="3"/>
        <v>0</v>
      </c>
      <c r="S55" s="20">
        <f t="shared" si="4"/>
        <v>0</v>
      </c>
    </row>
    <row r="56" spans="1:19" ht="11.25">
      <c r="A56" s="5" t="s">
        <v>109</v>
      </c>
      <c r="C56" s="2" t="s">
        <v>110</v>
      </c>
      <c r="G56" s="21" t="s">
        <v>20</v>
      </c>
      <c r="I56" s="6">
        <f t="shared" si="0"/>
        <v>0</v>
      </c>
      <c r="K56" s="18">
        <f t="shared" si="1"/>
        <v>0</v>
      </c>
      <c r="M56" s="19">
        <v>0.4483</v>
      </c>
      <c r="O56" s="3">
        <f t="shared" si="2"/>
        <v>0</v>
      </c>
      <c r="Q56" s="3">
        <f t="shared" si="3"/>
        <v>0</v>
      </c>
      <c r="S56" s="20">
        <f t="shared" si="4"/>
        <v>0</v>
      </c>
    </row>
    <row r="57" spans="1:19" ht="11.25">
      <c r="A57" s="5" t="s">
        <v>111</v>
      </c>
      <c r="C57" s="2" t="s">
        <v>112</v>
      </c>
      <c r="G57" s="21" t="s">
        <v>20</v>
      </c>
      <c r="I57" s="6">
        <f t="shared" si="0"/>
        <v>0</v>
      </c>
      <c r="K57" s="18">
        <f t="shared" si="1"/>
        <v>0</v>
      </c>
      <c r="M57" s="19">
        <v>0.3144</v>
      </c>
      <c r="O57" s="3">
        <f t="shared" si="2"/>
        <v>0</v>
      </c>
      <c r="Q57" s="3">
        <f t="shared" si="3"/>
        <v>0</v>
      </c>
      <c r="S57" s="20">
        <f t="shared" si="4"/>
        <v>0</v>
      </c>
    </row>
    <row r="58" spans="1:19" ht="11.25">
      <c r="A58" s="5" t="s">
        <v>113</v>
      </c>
      <c r="C58" s="2" t="s">
        <v>114</v>
      </c>
      <c r="G58" s="21" t="s">
        <v>20</v>
      </c>
      <c r="I58" s="6">
        <f t="shared" si="0"/>
        <v>0</v>
      </c>
      <c r="K58" s="18">
        <f t="shared" si="1"/>
        <v>0</v>
      </c>
      <c r="M58" s="19">
        <v>0.3627</v>
      </c>
      <c r="O58" s="3">
        <f t="shared" si="2"/>
        <v>0</v>
      </c>
      <c r="Q58" s="3">
        <f t="shared" si="3"/>
        <v>0</v>
      </c>
      <c r="S58" s="20">
        <f t="shared" si="4"/>
        <v>0</v>
      </c>
    </row>
    <row r="59" spans="1:19" ht="11.25">
      <c r="A59" s="5" t="s">
        <v>115</v>
      </c>
      <c r="C59" s="2" t="s">
        <v>116</v>
      </c>
      <c r="G59" s="21" t="s">
        <v>20</v>
      </c>
      <c r="I59" s="6">
        <f t="shared" si="0"/>
        <v>0</v>
      </c>
      <c r="K59" s="18">
        <f t="shared" si="1"/>
        <v>0</v>
      </c>
      <c r="M59" s="19">
        <v>0.3853</v>
      </c>
      <c r="O59" s="3">
        <f t="shared" si="2"/>
        <v>0</v>
      </c>
      <c r="Q59" s="3">
        <f t="shared" si="3"/>
        <v>0</v>
      </c>
      <c r="S59" s="20">
        <f t="shared" si="4"/>
        <v>0</v>
      </c>
    </row>
    <row r="60" spans="1:19" ht="11.25">
      <c r="A60" s="5" t="s">
        <v>117</v>
      </c>
      <c r="C60" s="2" t="s">
        <v>118</v>
      </c>
      <c r="G60" s="21" t="s">
        <v>20</v>
      </c>
      <c r="I60" s="6">
        <f t="shared" si="0"/>
        <v>0</v>
      </c>
      <c r="K60" s="18">
        <f t="shared" si="1"/>
        <v>0</v>
      </c>
      <c r="M60" s="19">
        <v>0.4391</v>
      </c>
      <c r="O60" s="3">
        <f t="shared" si="2"/>
        <v>0</v>
      </c>
      <c r="Q60" s="3">
        <f t="shared" si="3"/>
        <v>0</v>
      </c>
      <c r="S60" s="20">
        <f t="shared" si="4"/>
        <v>0</v>
      </c>
    </row>
    <row r="61" spans="1:19" ht="11.25">
      <c r="A61" s="5" t="s">
        <v>119</v>
      </c>
      <c r="C61" s="2" t="s">
        <v>120</v>
      </c>
      <c r="G61" s="21" t="s">
        <v>20</v>
      </c>
      <c r="I61" s="6">
        <f t="shared" si="0"/>
        <v>0</v>
      </c>
      <c r="K61" s="18">
        <f t="shared" si="1"/>
        <v>0</v>
      </c>
      <c r="M61" s="19">
        <v>0.2245</v>
      </c>
      <c r="O61" s="3">
        <f t="shared" si="2"/>
        <v>0</v>
      </c>
      <c r="Q61" s="3">
        <f t="shared" si="3"/>
        <v>0</v>
      </c>
      <c r="S61" s="20">
        <f t="shared" si="4"/>
        <v>0</v>
      </c>
    </row>
    <row r="62" spans="1:19" ht="11.25">
      <c r="A62" s="5" t="s">
        <v>121</v>
      </c>
      <c r="C62" s="2" t="s">
        <v>122</v>
      </c>
      <c r="G62" s="21" t="s">
        <v>20</v>
      </c>
      <c r="I62" s="6">
        <f t="shared" si="0"/>
        <v>0</v>
      </c>
      <c r="K62" s="18">
        <f t="shared" si="1"/>
        <v>0</v>
      </c>
      <c r="M62" s="19">
        <v>0.4764</v>
      </c>
      <c r="O62" s="3">
        <f t="shared" si="2"/>
        <v>0</v>
      </c>
      <c r="Q62" s="3">
        <f t="shared" si="3"/>
        <v>0</v>
      </c>
      <c r="S62" s="20">
        <f t="shared" si="4"/>
        <v>0</v>
      </c>
    </row>
    <row r="63" spans="1:19" ht="11.25">
      <c r="A63" s="5" t="s">
        <v>123</v>
      </c>
      <c r="C63" s="2" t="s">
        <v>124</v>
      </c>
      <c r="G63" s="21" t="s">
        <v>20</v>
      </c>
      <c r="I63" s="6">
        <f t="shared" si="0"/>
        <v>0</v>
      </c>
      <c r="K63" s="18">
        <f t="shared" si="1"/>
        <v>0</v>
      </c>
      <c r="M63" s="19">
        <v>0.4401</v>
      </c>
      <c r="O63" s="3">
        <f t="shared" si="2"/>
        <v>0</v>
      </c>
      <c r="Q63" s="3">
        <f t="shared" si="3"/>
        <v>0</v>
      </c>
      <c r="S63" s="20">
        <f t="shared" si="4"/>
        <v>0</v>
      </c>
    </row>
    <row r="64" spans="1:19" ht="11.25">
      <c r="A64" s="5" t="s">
        <v>125</v>
      </c>
      <c r="C64" s="2" t="s">
        <v>126</v>
      </c>
      <c r="G64" s="21" t="s">
        <v>20</v>
      </c>
      <c r="I64" s="6">
        <f t="shared" si="0"/>
        <v>0</v>
      </c>
      <c r="K64" s="18">
        <f t="shared" si="1"/>
        <v>0</v>
      </c>
      <c r="M64" s="19">
        <v>0.1698</v>
      </c>
      <c r="O64" s="3">
        <f t="shared" si="2"/>
        <v>0</v>
      </c>
      <c r="Q64" s="3">
        <f t="shared" si="3"/>
        <v>0</v>
      </c>
      <c r="S64" s="20">
        <f t="shared" si="4"/>
        <v>0</v>
      </c>
    </row>
    <row r="65" spans="1:19" ht="11.25">
      <c r="A65" s="5" t="s">
        <v>127</v>
      </c>
      <c r="C65" s="2" t="s">
        <v>128</v>
      </c>
      <c r="G65" s="21" t="s">
        <v>20</v>
      </c>
      <c r="I65" s="6">
        <f t="shared" si="0"/>
        <v>0</v>
      </c>
      <c r="K65" s="18">
        <f t="shared" si="1"/>
        <v>0</v>
      </c>
      <c r="M65" s="19">
        <v>0.3355</v>
      </c>
      <c r="O65" s="3">
        <f t="shared" si="2"/>
        <v>0</v>
      </c>
      <c r="Q65" s="3">
        <f t="shared" si="3"/>
        <v>0</v>
      </c>
      <c r="S65" s="20">
        <f t="shared" si="4"/>
        <v>0</v>
      </c>
    </row>
    <row r="66" spans="1:19" ht="11.25">
      <c r="A66" s="5" t="s">
        <v>129</v>
      </c>
      <c r="C66" s="2" t="s">
        <v>130</v>
      </c>
      <c r="G66" s="21" t="s">
        <v>20</v>
      </c>
      <c r="I66" s="6">
        <f t="shared" si="0"/>
        <v>0</v>
      </c>
      <c r="K66" s="18">
        <f t="shared" si="1"/>
        <v>0</v>
      </c>
      <c r="M66" s="19">
        <v>0.4271</v>
      </c>
      <c r="O66" s="3">
        <f t="shared" si="2"/>
        <v>0</v>
      </c>
      <c r="Q66" s="3">
        <f t="shared" si="3"/>
        <v>0</v>
      </c>
      <c r="S66" s="20">
        <f t="shared" si="4"/>
        <v>0</v>
      </c>
    </row>
    <row r="67" spans="1:19" ht="11.25">
      <c r="A67" s="5" t="s">
        <v>131</v>
      </c>
      <c r="C67" s="2" t="s">
        <v>132</v>
      </c>
      <c r="G67" s="21" t="s">
        <v>20</v>
      </c>
      <c r="I67" s="6">
        <f t="shared" si="0"/>
        <v>0</v>
      </c>
      <c r="K67" s="18">
        <f t="shared" si="1"/>
        <v>0</v>
      </c>
      <c r="M67" s="19">
        <v>0.2286</v>
      </c>
      <c r="O67" s="3">
        <f t="shared" si="2"/>
        <v>0</v>
      </c>
      <c r="Q67" s="3">
        <f t="shared" si="3"/>
        <v>0</v>
      </c>
      <c r="S67" s="20">
        <f t="shared" si="4"/>
        <v>0</v>
      </c>
    </row>
    <row r="68" spans="1:19" ht="11.25">
      <c r="A68" s="5" t="s">
        <v>133</v>
      </c>
      <c r="C68" s="2" t="s">
        <v>134</v>
      </c>
      <c r="G68" s="21" t="s">
        <v>20</v>
      </c>
      <c r="I68" s="6">
        <f t="shared" si="0"/>
        <v>0</v>
      </c>
      <c r="K68" s="18">
        <f t="shared" si="1"/>
        <v>0</v>
      </c>
      <c r="M68" s="19">
        <v>0.4333</v>
      </c>
      <c r="O68" s="3">
        <f t="shared" si="2"/>
        <v>0</v>
      </c>
      <c r="Q68" s="3">
        <f t="shared" si="3"/>
        <v>0</v>
      </c>
      <c r="S68" s="20">
        <f t="shared" si="4"/>
        <v>0</v>
      </c>
    </row>
    <row r="69" spans="1:19" ht="11.25">
      <c r="A69" s="5" t="s">
        <v>135</v>
      </c>
      <c r="C69" s="2" t="s">
        <v>136</v>
      </c>
      <c r="G69" s="21" t="s">
        <v>20</v>
      </c>
      <c r="I69" s="6">
        <f t="shared" si="0"/>
        <v>0</v>
      </c>
      <c r="K69" s="18">
        <f t="shared" si="1"/>
        <v>0</v>
      </c>
      <c r="M69" s="19">
        <v>0.2834</v>
      </c>
      <c r="O69" s="3">
        <f t="shared" si="2"/>
        <v>0</v>
      </c>
      <c r="Q69" s="3">
        <f t="shared" si="3"/>
        <v>0</v>
      </c>
      <c r="S69" s="20">
        <f t="shared" si="4"/>
        <v>0</v>
      </c>
    </row>
    <row r="70" spans="1:19" ht="11.25">
      <c r="A70" s="5" t="s">
        <v>137</v>
      </c>
      <c r="C70" s="2" t="s">
        <v>138</v>
      </c>
      <c r="G70" s="21" t="s">
        <v>20</v>
      </c>
      <c r="I70" s="6">
        <f t="shared" si="0"/>
        <v>0</v>
      </c>
      <c r="K70" s="18">
        <f t="shared" si="1"/>
        <v>0</v>
      </c>
      <c r="M70" s="19">
        <v>0.3132</v>
      </c>
      <c r="O70" s="3">
        <f t="shared" si="2"/>
        <v>0</v>
      </c>
      <c r="Q70" s="3">
        <f t="shared" si="3"/>
        <v>0</v>
      </c>
      <c r="S70" s="20">
        <f t="shared" si="4"/>
        <v>0</v>
      </c>
    </row>
    <row r="71" spans="1:19" ht="11.25">
      <c r="A71" s="5" t="s">
        <v>139</v>
      </c>
      <c r="C71" s="2" t="s">
        <v>140</v>
      </c>
      <c r="G71" s="21" t="s">
        <v>20</v>
      </c>
      <c r="I71" s="6">
        <f t="shared" si="0"/>
        <v>0</v>
      </c>
      <c r="K71" s="18">
        <f t="shared" si="1"/>
        <v>0</v>
      </c>
      <c r="M71" s="19">
        <v>0.4329</v>
      </c>
      <c r="O71" s="3">
        <f t="shared" si="2"/>
        <v>0</v>
      </c>
      <c r="Q71" s="3">
        <f t="shared" si="3"/>
        <v>0</v>
      </c>
      <c r="S71" s="20">
        <f t="shared" si="4"/>
        <v>0</v>
      </c>
    </row>
    <row r="72" spans="1:19" ht="11.25">
      <c r="A72" s="5" t="s">
        <v>141</v>
      </c>
      <c r="C72" s="2" t="s">
        <v>142</v>
      </c>
      <c r="G72" s="21" t="s">
        <v>20</v>
      </c>
      <c r="I72" s="6">
        <f t="shared" si="0"/>
        <v>0</v>
      </c>
      <c r="K72" s="18">
        <f t="shared" si="1"/>
        <v>0</v>
      </c>
      <c r="M72" s="19">
        <v>0.1971</v>
      </c>
      <c r="O72" s="3">
        <f t="shared" si="2"/>
        <v>0</v>
      </c>
      <c r="Q72" s="3">
        <f t="shared" si="3"/>
        <v>0</v>
      </c>
      <c r="S72" s="20">
        <f t="shared" si="4"/>
        <v>0</v>
      </c>
    </row>
    <row r="73" spans="1:19" ht="11.25">
      <c r="A73" s="5" t="s">
        <v>143</v>
      </c>
      <c r="C73" s="2" t="s">
        <v>144</v>
      </c>
      <c r="G73" s="21" t="s">
        <v>20</v>
      </c>
      <c r="I73" s="6">
        <f t="shared" si="0"/>
        <v>0</v>
      </c>
      <c r="K73" s="18">
        <f t="shared" si="1"/>
        <v>0</v>
      </c>
      <c r="M73" s="19">
        <v>0.3304</v>
      </c>
      <c r="O73" s="3">
        <f t="shared" si="2"/>
        <v>0</v>
      </c>
      <c r="Q73" s="3">
        <f t="shared" si="3"/>
        <v>0</v>
      </c>
      <c r="S73" s="20">
        <f t="shared" si="4"/>
        <v>0</v>
      </c>
    </row>
    <row r="74" spans="1:19" ht="11.25">
      <c r="A74" s="5" t="s">
        <v>145</v>
      </c>
      <c r="C74" s="2" t="s">
        <v>146</v>
      </c>
      <c r="G74" s="21" t="s">
        <v>20</v>
      </c>
      <c r="I74" s="6">
        <f t="shared" si="0"/>
        <v>0</v>
      </c>
      <c r="K74" s="18">
        <f t="shared" si="1"/>
        <v>0</v>
      </c>
      <c r="M74" s="19">
        <v>0.2686</v>
      </c>
      <c r="O74" s="3">
        <f t="shared" si="2"/>
        <v>0</v>
      </c>
      <c r="Q74" s="3">
        <f t="shared" si="3"/>
        <v>0</v>
      </c>
      <c r="S74" s="20">
        <f t="shared" si="4"/>
        <v>0</v>
      </c>
    </row>
    <row r="75" spans="1:19" ht="11.25">
      <c r="A75" s="5" t="s">
        <v>147</v>
      </c>
      <c r="C75" s="2" t="s">
        <v>148</v>
      </c>
      <c r="G75" s="21" t="s">
        <v>20</v>
      </c>
      <c r="I75" s="6">
        <f aca="true" t="shared" si="5" ref="I75:I138">SUM(E75*G75)</f>
        <v>0</v>
      </c>
      <c r="K75" s="18">
        <f aca="true" t="shared" si="6" ref="K75:K138">ROUNDUP(E75-I75,2)</f>
        <v>0</v>
      </c>
      <c r="M75" s="19">
        <v>0.4083</v>
      </c>
      <c r="O75" s="3">
        <f aca="true" t="shared" si="7" ref="O75:O137">K75*M75</f>
        <v>0</v>
      </c>
      <c r="Q75" s="3">
        <f aca="true" t="shared" si="8" ref="Q75:Q137">K75-O75</f>
        <v>0</v>
      </c>
      <c r="S75" s="20">
        <f aca="true" t="shared" si="9" ref="S75:S138">SUM(I75:K75)</f>
        <v>0</v>
      </c>
    </row>
    <row r="76" spans="1:19" ht="11.25">
      <c r="A76" s="5" t="s">
        <v>149</v>
      </c>
      <c r="C76" s="2" t="s">
        <v>150</v>
      </c>
      <c r="G76" s="21" t="s">
        <v>20</v>
      </c>
      <c r="I76" s="6">
        <f t="shared" si="5"/>
        <v>0</v>
      </c>
      <c r="K76" s="18">
        <f t="shared" si="6"/>
        <v>0</v>
      </c>
      <c r="M76" s="19">
        <v>0.2865</v>
      </c>
      <c r="O76" s="3">
        <f t="shared" si="7"/>
        <v>0</v>
      </c>
      <c r="Q76" s="3">
        <f t="shared" si="8"/>
        <v>0</v>
      </c>
      <c r="S76" s="20">
        <f t="shared" si="9"/>
        <v>0</v>
      </c>
    </row>
    <row r="77" spans="1:19" ht="11.25">
      <c r="A77" s="5" t="s">
        <v>151</v>
      </c>
      <c r="C77" s="2" t="s">
        <v>152</v>
      </c>
      <c r="G77" s="21" t="s">
        <v>20</v>
      </c>
      <c r="I77" s="6">
        <f t="shared" si="5"/>
        <v>0</v>
      </c>
      <c r="K77" s="18">
        <f t="shared" si="6"/>
        <v>0</v>
      </c>
      <c r="M77" s="19">
        <v>0.2539</v>
      </c>
      <c r="O77" s="3">
        <f t="shared" si="7"/>
        <v>0</v>
      </c>
      <c r="Q77" s="3">
        <f t="shared" si="8"/>
        <v>0</v>
      </c>
      <c r="S77" s="20">
        <f t="shared" si="9"/>
        <v>0</v>
      </c>
    </row>
    <row r="78" spans="1:19" ht="11.25">
      <c r="A78" s="5" t="s">
        <v>153</v>
      </c>
      <c r="C78" s="2" t="s">
        <v>154</v>
      </c>
      <c r="G78" s="21" t="s">
        <v>20</v>
      </c>
      <c r="I78" s="6">
        <f t="shared" si="5"/>
        <v>0</v>
      </c>
      <c r="K78" s="18">
        <f t="shared" si="6"/>
        <v>0</v>
      </c>
      <c r="M78" s="19">
        <v>0.2355</v>
      </c>
      <c r="O78" s="3">
        <f t="shared" si="7"/>
        <v>0</v>
      </c>
      <c r="Q78" s="3">
        <f t="shared" si="8"/>
        <v>0</v>
      </c>
      <c r="S78" s="20">
        <f t="shared" si="9"/>
        <v>0</v>
      </c>
    </row>
    <row r="79" spans="1:19" ht="11.25">
      <c r="A79" s="5" t="s">
        <v>155</v>
      </c>
      <c r="C79" s="2" t="s">
        <v>156</v>
      </c>
      <c r="G79" s="21" t="s">
        <v>20</v>
      </c>
      <c r="I79" s="6">
        <f t="shared" si="5"/>
        <v>0</v>
      </c>
      <c r="K79" s="18">
        <f t="shared" si="6"/>
        <v>0</v>
      </c>
      <c r="M79" s="19">
        <v>0.4342</v>
      </c>
      <c r="O79" s="3">
        <f t="shared" si="7"/>
        <v>0</v>
      </c>
      <c r="Q79" s="3">
        <f t="shared" si="8"/>
        <v>0</v>
      </c>
      <c r="S79" s="20">
        <f t="shared" si="9"/>
        <v>0</v>
      </c>
    </row>
    <row r="80" spans="1:19" ht="11.25">
      <c r="A80" s="5" t="s">
        <v>157</v>
      </c>
      <c r="C80" s="2" t="s">
        <v>158</v>
      </c>
      <c r="G80" s="21" t="s">
        <v>20</v>
      </c>
      <c r="I80" s="6">
        <f t="shared" si="5"/>
        <v>0</v>
      </c>
      <c r="K80" s="18">
        <f t="shared" si="6"/>
        <v>0</v>
      </c>
      <c r="M80" s="19">
        <v>0.2232</v>
      </c>
      <c r="O80" s="3">
        <f t="shared" si="7"/>
        <v>0</v>
      </c>
      <c r="Q80" s="3">
        <f t="shared" si="8"/>
        <v>0</v>
      </c>
      <c r="S80" s="20">
        <f t="shared" si="9"/>
        <v>0</v>
      </c>
    </row>
    <row r="81" spans="1:19" ht="11.25">
      <c r="A81" s="5" t="s">
        <v>159</v>
      </c>
      <c r="C81" s="2" t="s">
        <v>160</v>
      </c>
      <c r="G81" s="21" t="s">
        <v>20</v>
      </c>
      <c r="I81" s="6">
        <f t="shared" si="5"/>
        <v>0</v>
      </c>
      <c r="K81" s="18">
        <f t="shared" si="6"/>
        <v>0</v>
      </c>
      <c r="M81" s="19">
        <v>0.3716</v>
      </c>
      <c r="O81" s="3">
        <f t="shared" si="7"/>
        <v>0</v>
      </c>
      <c r="Q81" s="3">
        <f t="shared" si="8"/>
        <v>0</v>
      </c>
      <c r="S81" s="20">
        <f t="shared" si="9"/>
        <v>0</v>
      </c>
    </row>
    <row r="82" spans="1:19" ht="11.25">
      <c r="A82" s="5" t="s">
        <v>161</v>
      </c>
      <c r="C82" s="2" t="s">
        <v>162</v>
      </c>
      <c r="G82" s="21" t="s">
        <v>20</v>
      </c>
      <c r="I82" s="6">
        <f t="shared" si="5"/>
        <v>0</v>
      </c>
      <c r="K82" s="18">
        <f t="shared" si="6"/>
        <v>0</v>
      </c>
      <c r="M82" s="19">
        <v>0.3414</v>
      </c>
      <c r="O82" s="3">
        <f t="shared" si="7"/>
        <v>0</v>
      </c>
      <c r="Q82" s="3">
        <f t="shared" si="8"/>
        <v>0</v>
      </c>
      <c r="S82" s="20">
        <f t="shared" si="9"/>
        <v>0</v>
      </c>
    </row>
    <row r="83" spans="1:19" ht="11.25">
      <c r="A83" s="5" t="s">
        <v>163</v>
      </c>
      <c r="C83" s="2" t="s">
        <v>164</v>
      </c>
      <c r="G83" s="21" t="s">
        <v>20</v>
      </c>
      <c r="I83" s="6">
        <f t="shared" si="5"/>
        <v>0</v>
      </c>
      <c r="K83" s="18">
        <f t="shared" si="6"/>
        <v>0</v>
      </c>
      <c r="M83" s="19">
        <v>0.2923</v>
      </c>
      <c r="O83" s="3">
        <f t="shared" si="7"/>
        <v>0</v>
      </c>
      <c r="Q83" s="3">
        <f t="shared" si="8"/>
        <v>0</v>
      </c>
      <c r="S83" s="20">
        <f t="shared" si="9"/>
        <v>0</v>
      </c>
    </row>
    <row r="84" spans="1:19" ht="11.25">
      <c r="A84" s="5" t="s">
        <v>165</v>
      </c>
      <c r="C84" s="2" t="s">
        <v>166</v>
      </c>
      <c r="G84" s="21" t="s">
        <v>20</v>
      </c>
      <c r="I84" s="6">
        <f t="shared" si="5"/>
        <v>0</v>
      </c>
      <c r="K84" s="18">
        <f t="shared" si="6"/>
        <v>0</v>
      </c>
      <c r="M84" s="19">
        <v>0.4199</v>
      </c>
      <c r="O84" s="3">
        <f t="shared" si="7"/>
        <v>0</v>
      </c>
      <c r="Q84" s="3">
        <f t="shared" si="8"/>
        <v>0</v>
      </c>
      <c r="S84" s="20">
        <f t="shared" si="9"/>
        <v>0</v>
      </c>
    </row>
    <row r="85" spans="1:19" ht="11.25">
      <c r="A85" s="5" t="s">
        <v>167</v>
      </c>
      <c r="C85" s="2" t="s">
        <v>168</v>
      </c>
      <c r="G85" s="21" t="s">
        <v>20</v>
      </c>
      <c r="I85" s="6">
        <f t="shared" si="5"/>
        <v>0</v>
      </c>
      <c r="K85" s="18">
        <f t="shared" si="6"/>
        <v>0</v>
      </c>
      <c r="M85" s="19">
        <v>0.3227</v>
      </c>
      <c r="O85" s="3">
        <f t="shared" si="7"/>
        <v>0</v>
      </c>
      <c r="Q85" s="3">
        <f t="shared" si="8"/>
        <v>0</v>
      </c>
      <c r="S85" s="20">
        <f t="shared" si="9"/>
        <v>0</v>
      </c>
    </row>
    <row r="86" spans="1:19" ht="11.25">
      <c r="A86" s="5" t="s">
        <v>169</v>
      </c>
      <c r="C86" s="2" t="s">
        <v>170</v>
      </c>
      <c r="G86" s="21" t="s">
        <v>20</v>
      </c>
      <c r="I86" s="6">
        <f t="shared" si="5"/>
        <v>0</v>
      </c>
      <c r="K86" s="18">
        <f t="shared" si="6"/>
        <v>0</v>
      </c>
      <c r="M86" s="19">
        <v>0.4397</v>
      </c>
      <c r="O86" s="3">
        <f t="shared" si="7"/>
        <v>0</v>
      </c>
      <c r="Q86" s="3">
        <f t="shared" si="8"/>
        <v>0</v>
      </c>
      <c r="S86" s="20">
        <f t="shared" si="9"/>
        <v>0</v>
      </c>
    </row>
    <row r="87" spans="1:19" ht="11.25">
      <c r="A87" s="5" t="s">
        <v>171</v>
      </c>
      <c r="C87" s="2" t="s">
        <v>172</v>
      </c>
      <c r="G87" s="21" t="s">
        <v>20</v>
      </c>
      <c r="I87" s="6">
        <f t="shared" si="5"/>
        <v>0</v>
      </c>
      <c r="K87" s="18">
        <f t="shared" si="6"/>
        <v>0</v>
      </c>
      <c r="M87" s="19">
        <v>0.2336</v>
      </c>
      <c r="O87" s="3">
        <f t="shared" si="7"/>
        <v>0</v>
      </c>
      <c r="Q87" s="3">
        <f t="shared" si="8"/>
        <v>0</v>
      </c>
      <c r="S87" s="20">
        <f t="shared" si="9"/>
        <v>0</v>
      </c>
    </row>
    <row r="88" spans="1:19" ht="11.25">
      <c r="A88" s="5" t="s">
        <v>173</v>
      </c>
      <c r="C88" s="2" t="s">
        <v>174</v>
      </c>
      <c r="G88" s="21" t="s">
        <v>20</v>
      </c>
      <c r="I88" s="6">
        <f t="shared" si="5"/>
        <v>0</v>
      </c>
      <c r="K88" s="18">
        <f t="shared" si="6"/>
        <v>0</v>
      </c>
      <c r="M88" s="19">
        <v>0.3445</v>
      </c>
      <c r="O88" s="3">
        <f t="shared" si="7"/>
        <v>0</v>
      </c>
      <c r="Q88" s="3">
        <f t="shared" si="8"/>
        <v>0</v>
      </c>
      <c r="S88" s="20">
        <f t="shared" si="9"/>
        <v>0</v>
      </c>
    </row>
    <row r="89" spans="1:19" ht="11.25">
      <c r="A89" s="5" t="s">
        <v>175</v>
      </c>
      <c r="C89" s="2" t="s">
        <v>176</v>
      </c>
      <c r="G89" s="21" t="s">
        <v>20</v>
      </c>
      <c r="I89" s="6">
        <f t="shared" si="5"/>
        <v>0</v>
      </c>
      <c r="K89" s="18">
        <f t="shared" si="6"/>
        <v>0</v>
      </c>
      <c r="M89" s="19">
        <v>0.1894</v>
      </c>
      <c r="O89" s="3">
        <f t="shared" si="7"/>
        <v>0</v>
      </c>
      <c r="Q89" s="3">
        <f t="shared" si="8"/>
        <v>0</v>
      </c>
      <c r="S89" s="20">
        <f t="shared" si="9"/>
        <v>0</v>
      </c>
    </row>
    <row r="90" spans="1:19" ht="11.25">
      <c r="A90" s="5" t="s">
        <v>177</v>
      </c>
      <c r="C90" s="2" t="s">
        <v>178</v>
      </c>
      <c r="G90" s="21" t="s">
        <v>20</v>
      </c>
      <c r="I90" s="6">
        <f t="shared" si="5"/>
        <v>0</v>
      </c>
      <c r="K90" s="18">
        <f t="shared" si="6"/>
        <v>0</v>
      </c>
      <c r="M90" s="19">
        <v>0.3154</v>
      </c>
      <c r="O90" s="3">
        <f t="shared" si="7"/>
        <v>0</v>
      </c>
      <c r="Q90" s="3">
        <f t="shared" si="8"/>
        <v>0</v>
      </c>
      <c r="S90" s="20">
        <f t="shared" si="9"/>
        <v>0</v>
      </c>
    </row>
    <row r="91" spans="1:19" ht="11.25">
      <c r="A91" s="5" t="s">
        <v>179</v>
      </c>
      <c r="C91" s="2" t="s">
        <v>180</v>
      </c>
      <c r="G91" s="21" t="s">
        <v>20</v>
      </c>
      <c r="I91" s="6">
        <f t="shared" si="5"/>
        <v>0</v>
      </c>
      <c r="K91" s="18">
        <f t="shared" si="6"/>
        <v>0</v>
      </c>
      <c r="M91" s="19">
        <v>0.3517</v>
      </c>
      <c r="O91" s="3">
        <f t="shared" si="7"/>
        <v>0</v>
      </c>
      <c r="Q91" s="3">
        <f t="shared" si="8"/>
        <v>0</v>
      </c>
      <c r="S91" s="20">
        <f t="shared" si="9"/>
        <v>0</v>
      </c>
    </row>
    <row r="92" spans="1:19" ht="11.25">
      <c r="A92" s="5" t="s">
        <v>181</v>
      </c>
      <c r="C92" s="2" t="s">
        <v>182</v>
      </c>
      <c r="G92" s="21" t="s">
        <v>20</v>
      </c>
      <c r="I92" s="6">
        <f t="shared" si="5"/>
        <v>0</v>
      </c>
      <c r="K92" s="18">
        <f t="shared" si="6"/>
        <v>0</v>
      </c>
      <c r="M92" s="19">
        <v>0.2337</v>
      </c>
      <c r="O92" s="3">
        <f t="shared" si="7"/>
        <v>0</v>
      </c>
      <c r="Q92" s="3">
        <f t="shared" si="8"/>
        <v>0</v>
      </c>
      <c r="S92" s="20">
        <f t="shared" si="9"/>
        <v>0</v>
      </c>
    </row>
    <row r="93" spans="1:19" ht="11.25">
      <c r="A93" s="5" t="s">
        <v>183</v>
      </c>
      <c r="C93" s="2" t="s">
        <v>184</v>
      </c>
      <c r="G93" s="21" t="s">
        <v>20</v>
      </c>
      <c r="I93" s="6">
        <f t="shared" si="5"/>
        <v>0</v>
      </c>
      <c r="K93" s="18">
        <f t="shared" si="6"/>
        <v>0</v>
      </c>
      <c r="M93" s="19">
        <v>0.323</v>
      </c>
      <c r="O93" s="3">
        <f t="shared" si="7"/>
        <v>0</v>
      </c>
      <c r="Q93" s="3">
        <f t="shared" si="8"/>
        <v>0</v>
      </c>
      <c r="S93" s="20">
        <f t="shared" si="9"/>
        <v>0</v>
      </c>
    </row>
    <row r="94" spans="1:19" ht="11.25">
      <c r="A94" s="5" t="s">
        <v>185</v>
      </c>
      <c r="C94" s="2" t="s">
        <v>186</v>
      </c>
      <c r="G94" s="21" t="s">
        <v>20</v>
      </c>
      <c r="I94" s="6">
        <f t="shared" si="5"/>
        <v>0</v>
      </c>
      <c r="K94" s="18">
        <f t="shared" si="6"/>
        <v>0</v>
      </c>
      <c r="M94" s="19">
        <v>0.4588</v>
      </c>
      <c r="O94" s="3">
        <f t="shared" si="7"/>
        <v>0</v>
      </c>
      <c r="Q94" s="3">
        <f t="shared" si="8"/>
        <v>0</v>
      </c>
      <c r="S94" s="20">
        <f t="shared" si="9"/>
        <v>0</v>
      </c>
    </row>
    <row r="95" spans="1:19" ht="11.25">
      <c r="A95" s="5" t="s">
        <v>187</v>
      </c>
      <c r="C95" s="2" t="s">
        <v>188</v>
      </c>
      <c r="G95" s="21" t="s">
        <v>20</v>
      </c>
      <c r="I95" s="6">
        <f t="shared" si="5"/>
        <v>0</v>
      </c>
      <c r="K95" s="18">
        <f t="shared" si="6"/>
        <v>0</v>
      </c>
      <c r="M95" s="19">
        <v>0.4439</v>
      </c>
      <c r="O95" s="3">
        <f t="shared" si="7"/>
        <v>0</v>
      </c>
      <c r="Q95" s="3">
        <f t="shared" si="8"/>
        <v>0</v>
      </c>
      <c r="S95" s="20">
        <f t="shared" si="9"/>
        <v>0</v>
      </c>
    </row>
    <row r="96" spans="1:19" ht="11.25">
      <c r="A96" s="5" t="s">
        <v>189</v>
      </c>
      <c r="C96" s="2" t="s">
        <v>190</v>
      </c>
      <c r="G96" s="21" t="s">
        <v>20</v>
      </c>
      <c r="I96" s="6">
        <f t="shared" si="5"/>
        <v>0</v>
      </c>
      <c r="K96" s="18">
        <f t="shared" si="6"/>
        <v>0</v>
      </c>
      <c r="M96" s="19">
        <v>0.3979</v>
      </c>
      <c r="O96" s="3">
        <f t="shared" si="7"/>
        <v>0</v>
      </c>
      <c r="Q96" s="3">
        <f t="shared" si="8"/>
        <v>0</v>
      </c>
      <c r="S96" s="20">
        <f t="shared" si="9"/>
        <v>0</v>
      </c>
    </row>
    <row r="97" spans="1:19" ht="11.25">
      <c r="A97" s="5" t="s">
        <v>191</v>
      </c>
      <c r="C97" s="2" t="s">
        <v>192</v>
      </c>
      <c r="G97" s="21" t="s">
        <v>20</v>
      </c>
      <c r="I97" s="6">
        <f t="shared" si="5"/>
        <v>0</v>
      </c>
      <c r="K97" s="18">
        <f t="shared" si="6"/>
        <v>0</v>
      </c>
      <c r="M97" s="19">
        <v>0.2387</v>
      </c>
      <c r="O97" s="3">
        <f t="shared" si="7"/>
        <v>0</v>
      </c>
      <c r="Q97" s="3">
        <f t="shared" si="8"/>
        <v>0</v>
      </c>
      <c r="S97" s="20">
        <f t="shared" si="9"/>
        <v>0</v>
      </c>
    </row>
    <row r="98" spans="1:19" ht="11.25">
      <c r="A98" s="5" t="s">
        <v>193</v>
      </c>
      <c r="C98" s="2" t="s">
        <v>194</v>
      </c>
      <c r="G98" s="21" t="s">
        <v>20</v>
      </c>
      <c r="I98" s="6">
        <f t="shared" si="5"/>
        <v>0</v>
      </c>
      <c r="K98" s="18">
        <f t="shared" si="6"/>
        <v>0</v>
      </c>
      <c r="M98" s="19">
        <v>0.2455</v>
      </c>
      <c r="O98" s="3">
        <f t="shared" si="7"/>
        <v>0</v>
      </c>
      <c r="Q98" s="3">
        <f t="shared" si="8"/>
        <v>0</v>
      </c>
      <c r="S98" s="20">
        <f t="shared" si="9"/>
        <v>0</v>
      </c>
    </row>
    <row r="99" spans="1:19" ht="11.25">
      <c r="A99" s="5" t="s">
        <v>195</v>
      </c>
      <c r="C99" s="2" t="s">
        <v>196</v>
      </c>
      <c r="G99" s="21" t="s">
        <v>20</v>
      </c>
      <c r="I99" s="6">
        <f t="shared" si="5"/>
        <v>0</v>
      </c>
      <c r="K99" s="18">
        <f t="shared" si="6"/>
        <v>0</v>
      </c>
      <c r="M99" s="19">
        <v>0.3853</v>
      </c>
      <c r="O99" s="3">
        <f t="shared" si="7"/>
        <v>0</v>
      </c>
      <c r="Q99" s="3">
        <f t="shared" si="8"/>
        <v>0</v>
      </c>
      <c r="S99" s="20">
        <f t="shared" si="9"/>
        <v>0</v>
      </c>
    </row>
    <row r="100" spans="1:19" ht="11.25">
      <c r="A100" s="5" t="s">
        <v>197</v>
      </c>
      <c r="C100" s="2" t="s">
        <v>198</v>
      </c>
      <c r="G100" s="21" t="s">
        <v>20</v>
      </c>
      <c r="I100" s="6">
        <f t="shared" si="5"/>
        <v>0</v>
      </c>
      <c r="K100" s="18">
        <f t="shared" si="6"/>
        <v>0</v>
      </c>
      <c r="M100" s="19">
        <v>0.276</v>
      </c>
      <c r="O100" s="3">
        <f t="shared" si="7"/>
        <v>0</v>
      </c>
      <c r="Q100" s="3">
        <f t="shared" si="8"/>
        <v>0</v>
      </c>
      <c r="S100" s="20">
        <f t="shared" si="9"/>
        <v>0</v>
      </c>
    </row>
    <row r="101" spans="1:19" ht="11.25">
      <c r="A101" s="5" t="s">
        <v>199</v>
      </c>
      <c r="C101" s="2" t="s">
        <v>200</v>
      </c>
      <c r="G101" s="21" t="s">
        <v>20</v>
      </c>
      <c r="I101" s="6">
        <f t="shared" si="5"/>
        <v>0</v>
      </c>
      <c r="K101" s="18">
        <f t="shared" si="6"/>
        <v>0</v>
      </c>
      <c r="M101" s="19">
        <v>0.3025</v>
      </c>
      <c r="O101" s="3">
        <f t="shared" si="7"/>
        <v>0</v>
      </c>
      <c r="Q101" s="3">
        <f t="shared" si="8"/>
        <v>0</v>
      </c>
      <c r="S101" s="20">
        <f t="shared" si="9"/>
        <v>0</v>
      </c>
    </row>
    <row r="102" spans="1:19" ht="11.25">
      <c r="A102" s="5" t="s">
        <v>201</v>
      </c>
      <c r="C102" s="2" t="s">
        <v>202</v>
      </c>
      <c r="G102" s="21" t="s">
        <v>20</v>
      </c>
      <c r="I102" s="6">
        <f t="shared" si="5"/>
        <v>0</v>
      </c>
      <c r="K102" s="18">
        <f t="shared" si="6"/>
        <v>0</v>
      </c>
      <c r="M102" s="19">
        <v>0.2755</v>
      </c>
      <c r="O102" s="3">
        <f t="shared" si="7"/>
        <v>0</v>
      </c>
      <c r="Q102" s="3">
        <f t="shared" si="8"/>
        <v>0</v>
      </c>
      <c r="S102" s="20">
        <f t="shared" si="9"/>
        <v>0</v>
      </c>
    </row>
    <row r="103" spans="1:19" ht="11.25">
      <c r="A103" s="5" t="s">
        <v>203</v>
      </c>
      <c r="C103" s="2" t="s">
        <v>204</v>
      </c>
      <c r="G103" s="21" t="s">
        <v>20</v>
      </c>
      <c r="I103" s="6">
        <f t="shared" si="5"/>
        <v>0</v>
      </c>
      <c r="K103" s="18">
        <f t="shared" si="6"/>
        <v>0</v>
      </c>
      <c r="M103" s="19">
        <v>0.2708</v>
      </c>
      <c r="O103" s="3">
        <f t="shared" si="7"/>
        <v>0</v>
      </c>
      <c r="Q103" s="3">
        <f t="shared" si="8"/>
        <v>0</v>
      </c>
      <c r="S103" s="20">
        <f t="shared" si="9"/>
        <v>0</v>
      </c>
    </row>
    <row r="104" spans="1:19" ht="11.25">
      <c r="A104" s="5" t="s">
        <v>205</v>
      </c>
      <c r="C104" s="2" t="s">
        <v>206</v>
      </c>
      <c r="G104" s="21" t="s">
        <v>20</v>
      </c>
      <c r="I104" s="6">
        <f t="shared" si="5"/>
        <v>0</v>
      </c>
      <c r="K104" s="18">
        <f t="shared" si="6"/>
        <v>0</v>
      </c>
      <c r="M104" s="19">
        <v>0.3888</v>
      </c>
      <c r="O104" s="3">
        <f t="shared" si="7"/>
        <v>0</v>
      </c>
      <c r="Q104" s="3">
        <f t="shared" si="8"/>
        <v>0</v>
      </c>
      <c r="S104" s="20">
        <f t="shared" si="9"/>
        <v>0</v>
      </c>
    </row>
    <row r="105" spans="1:19" ht="11.25">
      <c r="A105" s="5" t="s">
        <v>207</v>
      </c>
      <c r="C105" s="2" t="s">
        <v>208</v>
      </c>
      <c r="G105" s="21" t="s">
        <v>20</v>
      </c>
      <c r="I105" s="6">
        <f t="shared" si="5"/>
        <v>0</v>
      </c>
      <c r="K105" s="18">
        <f t="shared" si="6"/>
        <v>0</v>
      </c>
      <c r="M105" s="19">
        <v>0.5309</v>
      </c>
      <c r="O105" s="3">
        <f t="shared" si="7"/>
        <v>0</v>
      </c>
      <c r="Q105" s="3">
        <f t="shared" si="8"/>
        <v>0</v>
      </c>
      <c r="S105" s="20">
        <f t="shared" si="9"/>
        <v>0</v>
      </c>
    </row>
    <row r="106" spans="1:19" ht="11.25">
      <c r="A106" s="5" t="s">
        <v>209</v>
      </c>
      <c r="C106" s="2" t="s">
        <v>210</v>
      </c>
      <c r="G106" s="21" t="s">
        <v>20</v>
      </c>
      <c r="I106" s="6">
        <f t="shared" si="5"/>
        <v>0</v>
      </c>
      <c r="K106" s="18">
        <f t="shared" si="6"/>
        <v>0</v>
      </c>
      <c r="M106" s="19">
        <v>0.255</v>
      </c>
      <c r="O106" s="3">
        <f t="shared" si="7"/>
        <v>0</v>
      </c>
      <c r="Q106" s="3">
        <f t="shared" si="8"/>
        <v>0</v>
      </c>
      <c r="S106" s="20">
        <f t="shared" si="9"/>
        <v>0</v>
      </c>
    </row>
    <row r="107" spans="1:19" ht="11.25">
      <c r="A107" s="5" t="s">
        <v>211</v>
      </c>
      <c r="C107" s="2" t="s">
        <v>212</v>
      </c>
      <c r="G107" s="21" t="s">
        <v>20</v>
      </c>
      <c r="I107" s="6">
        <f t="shared" si="5"/>
        <v>0</v>
      </c>
      <c r="K107" s="18">
        <f t="shared" si="6"/>
        <v>0</v>
      </c>
      <c r="M107" s="19">
        <v>0.2547</v>
      </c>
      <c r="O107" s="3">
        <f t="shared" si="7"/>
        <v>0</v>
      </c>
      <c r="Q107" s="3">
        <f t="shared" si="8"/>
        <v>0</v>
      </c>
      <c r="S107" s="20">
        <f t="shared" si="9"/>
        <v>0</v>
      </c>
    </row>
    <row r="108" spans="1:19" ht="11.25">
      <c r="A108" s="5" t="s">
        <v>213</v>
      </c>
      <c r="C108" s="2" t="s">
        <v>214</v>
      </c>
      <c r="G108" s="21" t="s">
        <v>20</v>
      </c>
      <c r="I108" s="6">
        <f t="shared" si="5"/>
        <v>0</v>
      </c>
      <c r="K108" s="18">
        <f t="shared" si="6"/>
        <v>0</v>
      </c>
      <c r="M108" s="19">
        <v>0.2329</v>
      </c>
      <c r="O108" s="3">
        <f t="shared" si="7"/>
        <v>0</v>
      </c>
      <c r="Q108" s="3">
        <f t="shared" si="8"/>
        <v>0</v>
      </c>
      <c r="S108" s="20">
        <f t="shared" si="9"/>
        <v>0</v>
      </c>
    </row>
    <row r="109" spans="1:19" ht="11.25">
      <c r="A109" s="5" t="s">
        <v>215</v>
      </c>
      <c r="C109" s="2" t="s">
        <v>216</v>
      </c>
      <c r="G109" s="21" t="s">
        <v>20</v>
      </c>
      <c r="I109" s="6">
        <f t="shared" si="5"/>
        <v>0</v>
      </c>
      <c r="K109" s="18">
        <f t="shared" si="6"/>
        <v>0</v>
      </c>
      <c r="M109" s="19">
        <v>0.3068</v>
      </c>
      <c r="O109" s="3">
        <f t="shared" si="7"/>
        <v>0</v>
      </c>
      <c r="Q109" s="3">
        <f t="shared" si="8"/>
        <v>0</v>
      </c>
      <c r="S109" s="20">
        <f t="shared" si="9"/>
        <v>0</v>
      </c>
    </row>
    <row r="110" spans="1:19" ht="11.25">
      <c r="A110" s="5" t="s">
        <v>217</v>
      </c>
      <c r="C110" s="2" t="s">
        <v>218</v>
      </c>
      <c r="G110" s="21" t="s">
        <v>20</v>
      </c>
      <c r="I110" s="6">
        <f t="shared" si="5"/>
        <v>0</v>
      </c>
      <c r="K110" s="18">
        <f t="shared" si="6"/>
        <v>0</v>
      </c>
      <c r="M110" s="19">
        <v>0.3715</v>
      </c>
      <c r="O110" s="3">
        <f t="shared" si="7"/>
        <v>0</v>
      </c>
      <c r="Q110" s="3">
        <f t="shared" si="8"/>
        <v>0</v>
      </c>
      <c r="S110" s="20">
        <f t="shared" si="9"/>
        <v>0</v>
      </c>
    </row>
    <row r="111" spans="1:19" ht="11.25">
      <c r="A111" s="5" t="s">
        <v>219</v>
      </c>
      <c r="C111" s="2" t="s">
        <v>220</v>
      </c>
      <c r="G111" s="21" t="s">
        <v>20</v>
      </c>
      <c r="I111" s="6">
        <f t="shared" si="5"/>
        <v>0</v>
      </c>
      <c r="K111" s="18">
        <f t="shared" si="6"/>
        <v>0</v>
      </c>
      <c r="M111" s="19">
        <v>0.1302</v>
      </c>
      <c r="O111" s="3">
        <f t="shared" si="7"/>
        <v>0</v>
      </c>
      <c r="Q111" s="3">
        <f t="shared" si="8"/>
        <v>0</v>
      </c>
      <c r="S111" s="20">
        <f t="shared" si="9"/>
        <v>0</v>
      </c>
    </row>
    <row r="112" spans="1:19" ht="11.25">
      <c r="A112" s="5" t="s">
        <v>221</v>
      </c>
      <c r="C112" s="2" t="s">
        <v>222</v>
      </c>
      <c r="G112" s="21" t="s">
        <v>20</v>
      </c>
      <c r="I112" s="6">
        <f t="shared" si="5"/>
        <v>0</v>
      </c>
      <c r="K112" s="18">
        <f t="shared" si="6"/>
        <v>0</v>
      </c>
      <c r="M112" s="19">
        <v>0.4027</v>
      </c>
      <c r="O112" s="3">
        <f t="shared" si="7"/>
        <v>0</v>
      </c>
      <c r="Q112" s="3">
        <f t="shared" si="8"/>
        <v>0</v>
      </c>
      <c r="S112" s="20">
        <f t="shared" si="9"/>
        <v>0</v>
      </c>
    </row>
    <row r="113" spans="1:19" ht="11.25">
      <c r="A113" s="5" t="s">
        <v>223</v>
      </c>
      <c r="C113" s="2" t="s">
        <v>224</v>
      </c>
      <c r="G113" s="21" t="s">
        <v>20</v>
      </c>
      <c r="I113" s="6">
        <f t="shared" si="5"/>
        <v>0</v>
      </c>
      <c r="K113" s="18">
        <f t="shared" si="6"/>
        <v>0</v>
      </c>
      <c r="M113" s="19">
        <v>0.2496</v>
      </c>
      <c r="O113" s="3">
        <f t="shared" si="7"/>
        <v>0</v>
      </c>
      <c r="Q113" s="3">
        <f t="shared" si="8"/>
        <v>0</v>
      </c>
      <c r="S113" s="20">
        <f t="shared" si="9"/>
        <v>0</v>
      </c>
    </row>
    <row r="114" spans="1:19" ht="11.25">
      <c r="A114" s="5" t="s">
        <v>225</v>
      </c>
      <c r="C114" s="2" t="s">
        <v>226</v>
      </c>
      <c r="G114" s="21" t="s">
        <v>20</v>
      </c>
      <c r="I114" s="6">
        <f t="shared" si="5"/>
        <v>0</v>
      </c>
      <c r="K114" s="18">
        <f t="shared" si="6"/>
        <v>0</v>
      </c>
      <c r="M114" s="19">
        <v>0.2223</v>
      </c>
      <c r="O114" s="3">
        <f t="shared" si="7"/>
        <v>0</v>
      </c>
      <c r="Q114" s="3">
        <f t="shared" si="8"/>
        <v>0</v>
      </c>
      <c r="S114" s="20">
        <f t="shared" si="9"/>
        <v>0</v>
      </c>
    </row>
    <row r="115" spans="1:19" ht="11.25">
      <c r="A115" s="5" t="s">
        <v>227</v>
      </c>
      <c r="C115" s="2" t="s">
        <v>228</v>
      </c>
      <c r="G115" s="21" t="s">
        <v>20</v>
      </c>
      <c r="I115" s="6">
        <f t="shared" si="5"/>
        <v>0</v>
      </c>
      <c r="K115" s="18">
        <f t="shared" si="6"/>
        <v>0</v>
      </c>
      <c r="M115" s="19">
        <v>0.371</v>
      </c>
      <c r="O115" s="3">
        <f t="shared" si="7"/>
        <v>0</v>
      </c>
      <c r="Q115" s="3">
        <f t="shared" si="8"/>
        <v>0</v>
      </c>
      <c r="S115" s="20">
        <f t="shared" si="9"/>
        <v>0</v>
      </c>
    </row>
    <row r="116" spans="1:19" ht="11.25">
      <c r="A116" s="5" t="s">
        <v>229</v>
      </c>
      <c r="C116" s="2" t="s">
        <v>230</v>
      </c>
      <c r="G116" s="21" t="s">
        <v>20</v>
      </c>
      <c r="I116" s="6">
        <f t="shared" si="5"/>
        <v>0</v>
      </c>
      <c r="K116" s="18">
        <f t="shared" si="6"/>
        <v>0</v>
      </c>
      <c r="M116" s="19">
        <v>0.3441</v>
      </c>
      <c r="O116" s="3">
        <f t="shared" si="7"/>
        <v>0</v>
      </c>
      <c r="Q116" s="3">
        <f t="shared" si="8"/>
        <v>0</v>
      </c>
      <c r="S116" s="20">
        <f t="shared" si="9"/>
        <v>0</v>
      </c>
    </row>
    <row r="117" spans="1:19" ht="11.25">
      <c r="A117" s="5" t="s">
        <v>231</v>
      </c>
      <c r="C117" s="2" t="s">
        <v>232</v>
      </c>
      <c r="G117" s="21" t="s">
        <v>20</v>
      </c>
      <c r="I117" s="6">
        <f t="shared" si="5"/>
        <v>0</v>
      </c>
      <c r="K117" s="18">
        <f t="shared" si="6"/>
        <v>0</v>
      </c>
      <c r="M117" s="19">
        <v>0.3146</v>
      </c>
      <c r="O117" s="3">
        <f t="shared" si="7"/>
        <v>0</v>
      </c>
      <c r="Q117" s="3">
        <f t="shared" si="8"/>
        <v>0</v>
      </c>
      <c r="S117" s="20">
        <f t="shared" si="9"/>
        <v>0</v>
      </c>
    </row>
    <row r="118" spans="1:19" ht="11.25">
      <c r="A118" s="5" t="s">
        <v>233</v>
      </c>
      <c r="C118" s="2" t="s">
        <v>234</v>
      </c>
      <c r="G118" s="21" t="s">
        <v>20</v>
      </c>
      <c r="I118" s="6">
        <f t="shared" si="5"/>
        <v>0</v>
      </c>
      <c r="K118" s="18">
        <f t="shared" si="6"/>
        <v>0</v>
      </c>
      <c r="M118" s="19">
        <v>0.3223</v>
      </c>
      <c r="O118" s="3">
        <f t="shared" si="7"/>
        <v>0</v>
      </c>
      <c r="Q118" s="3">
        <f t="shared" si="8"/>
        <v>0</v>
      </c>
      <c r="S118" s="20">
        <f t="shared" si="9"/>
        <v>0</v>
      </c>
    </row>
    <row r="119" spans="1:19" ht="11.25">
      <c r="A119" s="5" t="s">
        <v>235</v>
      </c>
      <c r="C119" s="2" t="s">
        <v>236</v>
      </c>
      <c r="G119" s="21" t="s">
        <v>20</v>
      </c>
      <c r="I119" s="6">
        <f t="shared" si="5"/>
        <v>0</v>
      </c>
      <c r="K119" s="18">
        <f t="shared" si="6"/>
        <v>0</v>
      </c>
      <c r="M119" s="19">
        <v>0.3808</v>
      </c>
      <c r="O119" s="3">
        <f t="shared" si="7"/>
        <v>0</v>
      </c>
      <c r="Q119" s="3">
        <f t="shared" si="8"/>
        <v>0</v>
      </c>
      <c r="S119" s="20">
        <f t="shared" si="9"/>
        <v>0</v>
      </c>
    </row>
    <row r="120" spans="1:19" ht="11.25">
      <c r="A120" s="5" t="s">
        <v>237</v>
      </c>
      <c r="C120" s="2" t="s">
        <v>238</v>
      </c>
      <c r="G120" s="21" t="s">
        <v>20</v>
      </c>
      <c r="I120" s="6">
        <f t="shared" si="5"/>
        <v>0</v>
      </c>
      <c r="K120" s="18">
        <f t="shared" si="6"/>
        <v>0</v>
      </c>
      <c r="M120" s="19">
        <v>0.2667</v>
      </c>
      <c r="O120" s="3">
        <f t="shared" si="7"/>
        <v>0</v>
      </c>
      <c r="Q120" s="3">
        <f t="shared" si="8"/>
        <v>0</v>
      </c>
      <c r="S120" s="20">
        <f t="shared" si="9"/>
        <v>0</v>
      </c>
    </row>
    <row r="121" spans="1:19" ht="11.25">
      <c r="A121" s="5" t="s">
        <v>239</v>
      </c>
      <c r="C121" s="2" t="s">
        <v>240</v>
      </c>
      <c r="G121" s="21" t="s">
        <v>20</v>
      </c>
      <c r="I121" s="6">
        <f t="shared" si="5"/>
        <v>0</v>
      </c>
      <c r="K121" s="18">
        <f t="shared" si="6"/>
        <v>0</v>
      </c>
      <c r="M121" s="19">
        <v>0.3302</v>
      </c>
      <c r="O121" s="3">
        <f t="shared" si="7"/>
        <v>0</v>
      </c>
      <c r="Q121" s="3">
        <f t="shared" si="8"/>
        <v>0</v>
      </c>
      <c r="S121" s="20">
        <f t="shared" si="9"/>
        <v>0</v>
      </c>
    </row>
    <row r="122" spans="1:19" ht="11.25">
      <c r="A122" s="5" t="s">
        <v>241</v>
      </c>
      <c r="C122" s="2" t="s">
        <v>242</v>
      </c>
      <c r="G122" s="21" t="s">
        <v>20</v>
      </c>
      <c r="I122" s="6">
        <f t="shared" si="5"/>
        <v>0</v>
      </c>
      <c r="K122" s="18">
        <f t="shared" si="6"/>
        <v>0</v>
      </c>
      <c r="M122" s="19">
        <v>0.2736</v>
      </c>
      <c r="O122" s="3">
        <f t="shared" si="7"/>
        <v>0</v>
      </c>
      <c r="Q122" s="3">
        <f t="shared" si="8"/>
        <v>0</v>
      </c>
      <c r="S122" s="20">
        <f t="shared" si="9"/>
        <v>0</v>
      </c>
    </row>
    <row r="123" spans="1:19" ht="11.25">
      <c r="A123" s="5" t="s">
        <v>243</v>
      </c>
      <c r="C123" s="2" t="s">
        <v>244</v>
      </c>
      <c r="G123" s="21" t="s">
        <v>20</v>
      </c>
      <c r="I123" s="6">
        <f t="shared" si="5"/>
        <v>0</v>
      </c>
      <c r="K123" s="18">
        <f t="shared" si="6"/>
        <v>0</v>
      </c>
      <c r="M123" s="19">
        <v>0.4168</v>
      </c>
      <c r="O123" s="3">
        <f t="shared" si="7"/>
        <v>0</v>
      </c>
      <c r="Q123" s="3">
        <f t="shared" si="8"/>
        <v>0</v>
      </c>
      <c r="S123" s="20">
        <f t="shared" si="9"/>
        <v>0</v>
      </c>
    </row>
    <row r="124" spans="1:19" ht="11.25">
      <c r="A124" s="5" t="s">
        <v>245</v>
      </c>
      <c r="C124" s="2" t="s">
        <v>246</v>
      </c>
      <c r="G124" s="21" t="s">
        <v>20</v>
      </c>
      <c r="I124" s="6">
        <f t="shared" si="5"/>
        <v>0</v>
      </c>
      <c r="K124" s="18">
        <f t="shared" si="6"/>
        <v>0</v>
      </c>
      <c r="M124" s="19">
        <v>0.4273</v>
      </c>
      <c r="O124" s="3">
        <f t="shared" si="7"/>
        <v>0</v>
      </c>
      <c r="Q124" s="3">
        <f t="shared" si="8"/>
        <v>0</v>
      </c>
      <c r="S124" s="20">
        <f t="shared" si="9"/>
        <v>0</v>
      </c>
    </row>
    <row r="125" spans="1:19" ht="11.25">
      <c r="A125" s="5" t="s">
        <v>247</v>
      </c>
      <c r="C125" s="2" t="s">
        <v>248</v>
      </c>
      <c r="G125" s="21" t="s">
        <v>20</v>
      </c>
      <c r="I125" s="6">
        <f t="shared" si="5"/>
        <v>0</v>
      </c>
      <c r="K125" s="18">
        <f t="shared" si="6"/>
        <v>0</v>
      </c>
      <c r="M125" s="19">
        <v>0.3321</v>
      </c>
      <c r="O125" s="3">
        <f t="shared" si="7"/>
        <v>0</v>
      </c>
      <c r="Q125" s="3">
        <f t="shared" si="8"/>
        <v>0</v>
      </c>
      <c r="S125" s="20">
        <f t="shared" si="9"/>
        <v>0</v>
      </c>
    </row>
    <row r="126" spans="1:19" ht="11.25">
      <c r="A126" s="5" t="s">
        <v>249</v>
      </c>
      <c r="C126" s="2" t="s">
        <v>250</v>
      </c>
      <c r="G126" s="21" t="s">
        <v>20</v>
      </c>
      <c r="I126" s="6">
        <f t="shared" si="5"/>
        <v>0</v>
      </c>
      <c r="K126" s="18">
        <f t="shared" si="6"/>
        <v>0</v>
      </c>
      <c r="M126" s="19">
        <v>0.2773</v>
      </c>
      <c r="O126" s="3">
        <f t="shared" si="7"/>
        <v>0</v>
      </c>
      <c r="Q126" s="3">
        <f t="shared" si="8"/>
        <v>0</v>
      </c>
      <c r="S126" s="20">
        <f t="shared" si="9"/>
        <v>0</v>
      </c>
    </row>
    <row r="127" spans="1:19" ht="11.25">
      <c r="A127" s="5" t="s">
        <v>251</v>
      </c>
      <c r="C127" s="2" t="s">
        <v>252</v>
      </c>
      <c r="G127" s="21" t="s">
        <v>20</v>
      </c>
      <c r="I127" s="6">
        <f t="shared" si="5"/>
        <v>0</v>
      </c>
      <c r="K127" s="18">
        <f t="shared" si="6"/>
        <v>0</v>
      </c>
      <c r="M127" s="19">
        <v>0.2455</v>
      </c>
      <c r="O127" s="3">
        <f t="shared" si="7"/>
        <v>0</v>
      </c>
      <c r="Q127" s="3">
        <f t="shared" si="8"/>
        <v>0</v>
      </c>
      <c r="S127" s="20">
        <f t="shared" si="9"/>
        <v>0</v>
      </c>
    </row>
    <row r="128" spans="1:19" ht="11.25">
      <c r="A128" s="5" t="s">
        <v>253</v>
      </c>
      <c r="C128" s="2" t="s">
        <v>254</v>
      </c>
      <c r="G128" s="21" t="s">
        <v>20</v>
      </c>
      <c r="I128" s="6">
        <f t="shared" si="5"/>
        <v>0</v>
      </c>
      <c r="K128" s="18">
        <f t="shared" si="6"/>
        <v>0</v>
      </c>
      <c r="M128" s="19">
        <v>0.3254</v>
      </c>
      <c r="O128" s="3">
        <f t="shared" si="7"/>
        <v>0</v>
      </c>
      <c r="Q128" s="3">
        <f t="shared" si="8"/>
        <v>0</v>
      </c>
      <c r="S128" s="20">
        <f t="shared" si="9"/>
        <v>0</v>
      </c>
    </row>
    <row r="129" spans="1:19" ht="11.25">
      <c r="A129" s="5" t="s">
        <v>255</v>
      </c>
      <c r="C129" s="2" t="s">
        <v>256</v>
      </c>
      <c r="G129" s="21" t="s">
        <v>20</v>
      </c>
      <c r="I129" s="6">
        <f t="shared" si="5"/>
        <v>0</v>
      </c>
      <c r="K129" s="18">
        <f t="shared" si="6"/>
        <v>0</v>
      </c>
      <c r="M129" s="19">
        <v>0.3535</v>
      </c>
      <c r="O129" s="3">
        <f t="shared" si="7"/>
        <v>0</v>
      </c>
      <c r="Q129" s="3">
        <f t="shared" si="8"/>
        <v>0</v>
      </c>
      <c r="S129" s="20">
        <f t="shared" si="9"/>
        <v>0</v>
      </c>
    </row>
    <row r="130" spans="1:19" ht="11.25">
      <c r="A130" s="5" t="s">
        <v>257</v>
      </c>
      <c r="C130" s="2" t="s">
        <v>258</v>
      </c>
      <c r="G130" s="21" t="s">
        <v>20</v>
      </c>
      <c r="I130" s="6">
        <f t="shared" si="5"/>
        <v>0</v>
      </c>
      <c r="K130" s="18">
        <f t="shared" si="6"/>
        <v>0</v>
      </c>
      <c r="M130" s="19">
        <v>0.2787</v>
      </c>
      <c r="O130" s="3">
        <f t="shared" si="7"/>
        <v>0</v>
      </c>
      <c r="Q130" s="3">
        <f t="shared" si="8"/>
        <v>0</v>
      </c>
      <c r="S130" s="20">
        <f t="shared" si="9"/>
        <v>0</v>
      </c>
    </row>
    <row r="131" spans="1:19" ht="11.25">
      <c r="A131" s="5" t="s">
        <v>259</v>
      </c>
      <c r="C131" s="2" t="s">
        <v>260</v>
      </c>
      <c r="G131" s="21" t="s">
        <v>20</v>
      </c>
      <c r="I131" s="6">
        <f t="shared" si="5"/>
        <v>0</v>
      </c>
      <c r="K131" s="18">
        <f t="shared" si="6"/>
        <v>0</v>
      </c>
      <c r="M131" s="19">
        <v>0.2605</v>
      </c>
      <c r="O131" s="3">
        <f t="shared" si="7"/>
        <v>0</v>
      </c>
      <c r="Q131" s="3">
        <f t="shared" si="8"/>
        <v>0</v>
      </c>
      <c r="S131" s="20">
        <f t="shared" si="9"/>
        <v>0</v>
      </c>
    </row>
    <row r="132" spans="1:19" ht="11.25">
      <c r="A132" s="5" t="s">
        <v>261</v>
      </c>
      <c r="C132" s="2" t="s">
        <v>262</v>
      </c>
      <c r="G132" s="21" t="s">
        <v>20</v>
      </c>
      <c r="I132" s="6">
        <f t="shared" si="5"/>
        <v>0</v>
      </c>
      <c r="K132" s="18">
        <f t="shared" si="6"/>
        <v>0</v>
      </c>
      <c r="M132" s="19">
        <v>0.2035</v>
      </c>
      <c r="O132" s="3">
        <f t="shared" si="7"/>
        <v>0</v>
      </c>
      <c r="Q132" s="3">
        <f t="shared" si="8"/>
        <v>0</v>
      </c>
      <c r="S132" s="20">
        <f t="shared" si="9"/>
        <v>0</v>
      </c>
    </row>
    <row r="133" spans="1:19" ht="11.25">
      <c r="A133" s="5" t="s">
        <v>263</v>
      </c>
      <c r="C133" s="2" t="s">
        <v>264</v>
      </c>
      <c r="G133" s="21" t="s">
        <v>20</v>
      </c>
      <c r="I133" s="6">
        <f t="shared" si="5"/>
        <v>0</v>
      </c>
      <c r="K133" s="18">
        <f t="shared" si="6"/>
        <v>0</v>
      </c>
      <c r="M133" s="19">
        <v>0.3691</v>
      </c>
      <c r="O133" s="3">
        <f t="shared" si="7"/>
        <v>0</v>
      </c>
      <c r="Q133" s="3">
        <f t="shared" si="8"/>
        <v>0</v>
      </c>
      <c r="S133" s="20">
        <f t="shared" si="9"/>
        <v>0</v>
      </c>
    </row>
    <row r="134" spans="1:19" ht="11.25">
      <c r="A134" s="5" t="s">
        <v>265</v>
      </c>
      <c r="C134" s="2" t="s">
        <v>266</v>
      </c>
      <c r="G134" s="21" t="s">
        <v>20</v>
      </c>
      <c r="I134" s="6">
        <f t="shared" si="5"/>
        <v>0</v>
      </c>
      <c r="K134" s="18">
        <f t="shared" si="6"/>
        <v>0</v>
      </c>
      <c r="M134" s="19">
        <v>0.3072</v>
      </c>
      <c r="O134" s="3">
        <f t="shared" si="7"/>
        <v>0</v>
      </c>
      <c r="Q134" s="3">
        <f t="shared" si="8"/>
        <v>0</v>
      </c>
      <c r="S134" s="20">
        <f t="shared" si="9"/>
        <v>0</v>
      </c>
    </row>
    <row r="135" spans="1:19" ht="11.25">
      <c r="A135" s="5" t="s">
        <v>267</v>
      </c>
      <c r="C135" s="2" t="s">
        <v>268</v>
      </c>
      <c r="G135" s="21" t="s">
        <v>20</v>
      </c>
      <c r="I135" s="6">
        <f t="shared" si="5"/>
        <v>0</v>
      </c>
      <c r="K135" s="18">
        <f t="shared" si="6"/>
        <v>0</v>
      </c>
      <c r="M135" s="19">
        <v>0.3513</v>
      </c>
      <c r="O135" s="3">
        <f t="shared" si="7"/>
        <v>0</v>
      </c>
      <c r="Q135" s="3">
        <f t="shared" si="8"/>
        <v>0</v>
      </c>
      <c r="S135" s="20">
        <f t="shared" si="9"/>
        <v>0</v>
      </c>
    </row>
    <row r="136" spans="1:19" ht="11.25">
      <c r="A136" s="5" t="s">
        <v>269</v>
      </c>
      <c r="C136" s="2" t="s">
        <v>270</v>
      </c>
      <c r="G136" s="21" t="s">
        <v>20</v>
      </c>
      <c r="I136" s="6">
        <f t="shared" si="5"/>
        <v>0</v>
      </c>
      <c r="K136" s="18">
        <f t="shared" si="6"/>
        <v>0</v>
      </c>
      <c r="M136" s="19">
        <v>0.2699</v>
      </c>
      <c r="O136" s="3">
        <f t="shared" si="7"/>
        <v>0</v>
      </c>
      <c r="Q136" s="3">
        <f t="shared" si="8"/>
        <v>0</v>
      </c>
      <c r="S136" s="20">
        <f t="shared" si="9"/>
        <v>0</v>
      </c>
    </row>
    <row r="137" spans="1:19" ht="11.25">
      <c r="A137" s="5" t="s">
        <v>271</v>
      </c>
      <c r="C137" s="2" t="s">
        <v>272</v>
      </c>
      <c r="G137" s="21" t="s">
        <v>20</v>
      </c>
      <c r="I137" s="6">
        <f t="shared" si="5"/>
        <v>0</v>
      </c>
      <c r="K137" s="18">
        <f t="shared" si="6"/>
        <v>0</v>
      </c>
      <c r="M137" s="19">
        <v>0.2432</v>
      </c>
      <c r="O137" s="3">
        <f t="shared" si="7"/>
        <v>0</v>
      </c>
      <c r="Q137" s="3">
        <f t="shared" si="8"/>
        <v>0</v>
      </c>
      <c r="S137" s="20">
        <f t="shared" si="9"/>
        <v>0</v>
      </c>
    </row>
    <row r="138" spans="1:19" ht="11.25">
      <c r="A138" s="5" t="s">
        <v>273</v>
      </c>
      <c r="C138" s="2" t="s">
        <v>274</v>
      </c>
      <c r="E138" s="6">
        <v>3336</v>
      </c>
      <c r="G138" s="21" t="s">
        <v>20</v>
      </c>
      <c r="I138" s="6">
        <f t="shared" si="5"/>
        <v>1723.7112000000002</v>
      </c>
      <c r="K138" s="18">
        <f t="shared" si="6"/>
        <v>1612.29</v>
      </c>
      <c r="M138" s="17">
        <v>0.3569</v>
      </c>
      <c r="O138" s="3">
        <f>K138*M138</f>
        <v>575.426301</v>
      </c>
      <c r="Q138" s="3">
        <f>K138-O138</f>
        <v>1036.863699</v>
      </c>
      <c r="S138" s="20">
        <f t="shared" si="9"/>
        <v>3336.0012</v>
      </c>
    </row>
    <row r="139" spans="1:19" ht="11.25">
      <c r="A139" s="5" t="s">
        <v>275</v>
      </c>
      <c r="C139" s="2" t="s">
        <v>276</v>
      </c>
      <c r="G139" s="21" t="s">
        <v>20</v>
      </c>
      <c r="I139" s="6">
        <f>SUM(E139*G139)</f>
        <v>0</v>
      </c>
      <c r="K139" s="18">
        <f>ROUNDUP(E139-I139,2)</f>
        <v>0</v>
      </c>
      <c r="M139" s="19">
        <v>0.3843</v>
      </c>
      <c r="Q139" s="3">
        <f>K139-O139</f>
        <v>0</v>
      </c>
      <c r="S139" s="20">
        <f>SUM(I139:K139)</f>
        <v>0</v>
      </c>
    </row>
    <row r="140" spans="1:19" ht="11.25">
      <c r="A140" s="5" t="s">
        <v>277</v>
      </c>
      <c r="C140" s="2" t="s">
        <v>278</v>
      </c>
      <c r="G140" s="21" t="s">
        <v>20</v>
      </c>
      <c r="I140" s="6">
        <f>SUM(E140*G140)</f>
        <v>0</v>
      </c>
      <c r="K140" s="18">
        <f>ROUNDUP(E140-I140,2)</f>
        <v>0</v>
      </c>
      <c r="M140" s="19">
        <v>0.4553</v>
      </c>
      <c r="Q140" s="3">
        <f>K140-O140</f>
        <v>0</v>
      </c>
      <c r="S140" s="20">
        <f>SUM(I140:K140)</f>
        <v>0</v>
      </c>
    </row>
    <row r="141" spans="1:19" ht="11.25">
      <c r="A141" s="5" t="s">
        <v>279</v>
      </c>
      <c r="C141" s="2" t="s">
        <v>280</v>
      </c>
      <c r="G141" s="21" t="s">
        <v>20</v>
      </c>
      <c r="I141" s="6">
        <f>SUM(E141*G141)</f>
        <v>0</v>
      </c>
      <c r="K141" s="18">
        <f>ROUNDUP(E141-I141,2)</f>
        <v>0</v>
      </c>
      <c r="M141" s="19">
        <v>0.4587</v>
      </c>
      <c r="Q141" s="3">
        <f>K141-O141</f>
        <v>0</v>
      </c>
      <c r="S141" s="20">
        <f>SUM(I141:K141)</f>
        <v>0</v>
      </c>
    </row>
    <row r="142" ht="11.25">
      <c r="G142" s="21"/>
    </row>
    <row r="143" ht="11.25">
      <c r="G143" s="21"/>
    </row>
    <row r="144" ht="11.25">
      <c r="G144" s="21"/>
    </row>
    <row r="145" spans="3:19" ht="11.25">
      <c r="C145" s="2" t="s">
        <v>281</v>
      </c>
      <c r="E145" s="6">
        <f>SUM(E10:E141)</f>
        <v>3336</v>
      </c>
      <c r="I145" s="6">
        <f>SUM(I9:I141)</f>
        <v>1723.7112000000002</v>
      </c>
      <c r="K145" s="6">
        <f>SUM(K9:K141)</f>
        <v>1612.29</v>
      </c>
      <c r="O145" s="3">
        <f>SUM(O9:O141)</f>
        <v>575.426301</v>
      </c>
      <c r="Q145" s="3">
        <f>SUM(Q9:Q141)</f>
        <v>1036.863699</v>
      </c>
      <c r="S145" s="20">
        <f>SUM(S10:S144)</f>
        <v>3336.0012</v>
      </c>
    </row>
  </sheetData>
  <mergeCells count="2">
    <mergeCell ref="A1:O1"/>
    <mergeCell ref="A2:O2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M13" sqref="M13"/>
    </sheetView>
  </sheetViews>
  <sheetFormatPr defaultColWidth="9.140625" defaultRowHeight="12.75"/>
  <cols>
    <col min="1" max="1" width="6.7109375" style="5" customWidth="1"/>
    <col min="2" max="2" width="2.7109375" style="2" customWidth="1"/>
    <col min="3" max="3" width="22.57421875" style="2" customWidth="1"/>
    <col min="4" max="4" width="1.7109375" style="2" customWidth="1"/>
    <col min="5" max="5" width="14.421875" style="6" customWidth="1"/>
    <col min="6" max="6" width="1.28515625" style="2" customWidth="1"/>
    <col min="7" max="7" width="10.421875" style="7" customWidth="1"/>
    <col min="8" max="8" width="1.28515625" style="2" customWidth="1"/>
    <col min="9" max="9" width="13.8515625" style="6" customWidth="1"/>
    <col min="10" max="10" width="1.8515625" style="2" customWidth="1"/>
    <col min="11" max="11" width="12.7109375" style="3" customWidth="1"/>
    <col min="12" max="12" width="1.28515625" style="2" customWidth="1"/>
    <col min="13" max="13" width="8.8515625" style="19" customWidth="1"/>
    <col min="14" max="14" width="1.7109375" style="2" customWidth="1"/>
    <col min="15" max="15" width="13.57421875" style="3" customWidth="1"/>
    <col min="16" max="16" width="1.7109375" style="2" customWidth="1"/>
    <col min="17" max="17" width="12.140625" style="3" customWidth="1"/>
    <col min="18" max="18" width="1.7109375" style="2" customWidth="1"/>
    <col min="19" max="19" width="12.7109375" style="2" customWidth="1"/>
    <col min="20" max="16384" width="8.8515625" style="2" customWidth="1"/>
  </cols>
  <sheetData>
    <row r="1" spans="1:15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4" t="s">
        <v>282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4"/>
      <c r="O3" s="4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4"/>
      <c r="O4" s="4"/>
    </row>
    <row r="5" ht="11.25">
      <c r="M5" s="1"/>
    </row>
    <row r="6" spans="5:13" ht="11.25">
      <c r="E6" s="8" t="s">
        <v>1</v>
      </c>
      <c r="K6" s="9">
        <v>0.4833</v>
      </c>
      <c r="M6" s="1"/>
    </row>
    <row r="7" spans="5:17" ht="11.25">
      <c r="E7" s="8" t="s">
        <v>2</v>
      </c>
      <c r="F7" s="10"/>
      <c r="G7" s="4" t="s">
        <v>3</v>
      </c>
      <c r="H7" s="10"/>
      <c r="I7" s="8"/>
      <c r="J7" s="10"/>
      <c r="K7" s="8" t="s">
        <v>4</v>
      </c>
      <c r="L7" s="10"/>
      <c r="M7" s="1" t="s">
        <v>5</v>
      </c>
      <c r="N7" s="10"/>
      <c r="O7" s="8"/>
      <c r="Q7" s="8"/>
    </row>
    <row r="8" spans="1:17" ht="11.25">
      <c r="A8" s="11" t="s">
        <v>6</v>
      </c>
      <c r="B8" s="10"/>
      <c r="C8" s="10"/>
      <c r="E8" s="8" t="s">
        <v>7</v>
      </c>
      <c r="F8" s="10"/>
      <c r="G8" s="4" t="s">
        <v>8</v>
      </c>
      <c r="H8" s="10"/>
      <c r="I8" s="8" t="s">
        <v>8</v>
      </c>
      <c r="J8" s="10"/>
      <c r="K8" s="8" t="s">
        <v>5</v>
      </c>
      <c r="L8" s="10"/>
      <c r="M8" s="1" t="s">
        <v>9</v>
      </c>
      <c r="N8" s="10"/>
      <c r="O8" s="8" t="s">
        <v>5</v>
      </c>
      <c r="Q8" s="8" t="s">
        <v>10</v>
      </c>
    </row>
    <row r="9" spans="1:17" ht="11.25">
      <c r="A9" s="12" t="s">
        <v>11</v>
      </c>
      <c r="B9" s="13"/>
      <c r="C9" s="13" t="s">
        <v>12</v>
      </c>
      <c r="E9" s="14" t="s">
        <v>283</v>
      </c>
      <c r="F9" s="13"/>
      <c r="G9" s="15" t="s">
        <v>14</v>
      </c>
      <c r="H9" s="13"/>
      <c r="I9" s="14" t="s">
        <v>15</v>
      </c>
      <c r="J9" s="13"/>
      <c r="K9" s="14" t="s">
        <v>15</v>
      </c>
      <c r="L9" s="13"/>
      <c r="M9" s="16" t="s">
        <v>14</v>
      </c>
      <c r="N9" s="13"/>
      <c r="O9" s="14" t="s">
        <v>9</v>
      </c>
      <c r="Q9" s="14" t="s">
        <v>15</v>
      </c>
    </row>
    <row r="10" spans="1:19" ht="11.25">
      <c r="A10" s="5" t="s">
        <v>16</v>
      </c>
      <c r="C10" s="2" t="s">
        <v>17</v>
      </c>
      <c r="E10" s="6">
        <v>34750</v>
      </c>
      <c r="G10" s="17">
        <v>0.5167</v>
      </c>
      <c r="I10" s="6">
        <f>ROUNDUP(E10*G10,2)</f>
        <v>17955.329999999998</v>
      </c>
      <c r="K10" s="18">
        <f>ROUNDUP(E10-I10,2)</f>
        <v>16794.67</v>
      </c>
      <c r="M10" s="19">
        <v>0.2332</v>
      </c>
      <c r="O10" s="3">
        <f>K10*M10</f>
        <v>3916.5170439999993</v>
      </c>
      <c r="Q10" s="3">
        <f>K10-O10</f>
        <v>12878.152955999998</v>
      </c>
      <c r="S10" s="20">
        <f>SUM(I10:K10)</f>
        <v>34750</v>
      </c>
    </row>
    <row r="11" spans="1:19" ht="11.25">
      <c r="A11" s="5" t="s">
        <v>18</v>
      </c>
      <c r="C11" s="2" t="s">
        <v>19</v>
      </c>
      <c r="E11" s="6">
        <v>336.24</v>
      </c>
      <c r="G11" s="21" t="s">
        <v>20</v>
      </c>
      <c r="I11" s="6">
        <f aca="true" t="shared" si="0" ref="I11:I74">ROUNDUP(E11*G11,2)</f>
        <v>173.73999999999998</v>
      </c>
      <c r="K11" s="18">
        <f aca="true" t="shared" si="1" ref="K11:K74">ROUNDUP(E11-I11,2)</f>
        <v>162.5</v>
      </c>
      <c r="M11" s="19">
        <v>0.4474</v>
      </c>
      <c r="O11" s="3">
        <f aca="true" t="shared" si="2" ref="O11:O74">K11*M11</f>
        <v>72.7025</v>
      </c>
      <c r="Q11" s="3">
        <f aca="true" t="shared" si="3" ref="Q11:Q74">K11-O11</f>
        <v>89.7975</v>
      </c>
      <c r="S11" s="20">
        <f aca="true" t="shared" si="4" ref="S11:S74">SUM(I11:K11)</f>
        <v>336.24</v>
      </c>
    </row>
    <row r="12" spans="1:19" ht="11.25">
      <c r="A12" s="5" t="s">
        <v>21</v>
      </c>
      <c r="C12" s="2" t="s">
        <v>22</v>
      </c>
      <c r="G12" s="21" t="s">
        <v>20</v>
      </c>
      <c r="I12" s="6">
        <f t="shared" si="0"/>
        <v>0</v>
      </c>
      <c r="K12" s="18">
        <f t="shared" si="1"/>
        <v>0</v>
      </c>
      <c r="M12" s="19">
        <v>0.313</v>
      </c>
      <c r="O12" s="3">
        <f t="shared" si="2"/>
        <v>0</v>
      </c>
      <c r="Q12" s="3">
        <f t="shared" si="3"/>
        <v>0</v>
      </c>
      <c r="S12" s="20">
        <f t="shared" si="4"/>
        <v>0</v>
      </c>
    </row>
    <row r="13" spans="1:19" ht="11.25">
      <c r="A13" s="5" t="s">
        <v>23</v>
      </c>
      <c r="C13" s="2" t="s">
        <v>24</v>
      </c>
      <c r="G13" s="21" t="s">
        <v>20</v>
      </c>
      <c r="I13" s="6">
        <f t="shared" si="0"/>
        <v>0</v>
      </c>
      <c r="K13" s="18">
        <f t="shared" si="1"/>
        <v>0</v>
      </c>
      <c r="M13" s="19">
        <v>0.3268</v>
      </c>
      <c r="O13" s="3">
        <f t="shared" si="2"/>
        <v>0</v>
      </c>
      <c r="Q13" s="3">
        <f t="shared" si="3"/>
        <v>0</v>
      </c>
      <c r="S13" s="20">
        <f t="shared" si="4"/>
        <v>0</v>
      </c>
    </row>
    <row r="14" spans="1:19" ht="11.25">
      <c r="A14" s="5" t="s">
        <v>25</v>
      </c>
      <c r="C14" s="2" t="s">
        <v>26</v>
      </c>
      <c r="G14" s="21" t="s">
        <v>20</v>
      </c>
      <c r="I14" s="6">
        <f t="shared" si="0"/>
        <v>0</v>
      </c>
      <c r="K14" s="18">
        <f t="shared" si="1"/>
        <v>0</v>
      </c>
      <c r="M14" s="19">
        <v>0.2722</v>
      </c>
      <c r="O14" s="3">
        <f t="shared" si="2"/>
        <v>0</v>
      </c>
      <c r="Q14" s="3">
        <f t="shared" si="3"/>
        <v>0</v>
      </c>
      <c r="S14" s="20">
        <f t="shared" si="4"/>
        <v>0</v>
      </c>
    </row>
    <row r="15" spans="1:19" ht="11.25">
      <c r="A15" s="5" t="s">
        <v>27</v>
      </c>
      <c r="C15" s="2" t="s">
        <v>28</v>
      </c>
      <c r="G15" s="21" t="s">
        <v>20</v>
      </c>
      <c r="I15" s="6">
        <f t="shared" si="0"/>
        <v>0</v>
      </c>
      <c r="K15" s="18">
        <f t="shared" si="1"/>
        <v>0</v>
      </c>
      <c r="M15" s="19">
        <v>0.2639</v>
      </c>
      <c r="O15" s="3">
        <f t="shared" si="2"/>
        <v>0</v>
      </c>
      <c r="Q15" s="3">
        <f t="shared" si="3"/>
        <v>0</v>
      </c>
      <c r="S15" s="20">
        <f t="shared" si="4"/>
        <v>0</v>
      </c>
    </row>
    <row r="16" spans="1:19" ht="11.25">
      <c r="A16" s="5" t="s">
        <v>29</v>
      </c>
      <c r="C16" s="2" t="s">
        <v>30</v>
      </c>
      <c r="E16" s="6">
        <v>4170</v>
      </c>
      <c r="G16" s="21" t="s">
        <v>20</v>
      </c>
      <c r="I16" s="6">
        <f t="shared" si="0"/>
        <v>2154.6400000000003</v>
      </c>
      <c r="K16" s="18">
        <f t="shared" si="1"/>
        <v>2015.36</v>
      </c>
      <c r="M16" s="19">
        <v>0.4602</v>
      </c>
      <c r="O16" s="3">
        <f t="shared" si="2"/>
        <v>927.468672</v>
      </c>
      <c r="Q16" s="3">
        <f t="shared" si="3"/>
        <v>1087.891328</v>
      </c>
      <c r="S16" s="20">
        <f t="shared" si="4"/>
        <v>4170</v>
      </c>
    </row>
    <row r="17" spans="1:19" ht="11.25">
      <c r="A17" s="5" t="s">
        <v>31</v>
      </c>
      <c r="C17" s="2" t="s">
        <v>32</v>
      </c>
      <c r="G17" s="21" t="s">
        <v>20</v>
      </c>
      <c r="I17" s="6">
        <f t="shared" si="0"/>
        <v>0</v>
      </c>
      <c r="K17" s="18">
        <f t="shared" si="1"/>
        <v>0</v>
      </c>
      <c r="M17" s="19">
        <v>0.3302</v>
      </c>
      <c r="O17" s="3">
        <f t="shared" si="2"/>
        <v>0</v>
      </c>
      <c r="Q17" s="3">
        <f t="shared" si="3"/>
        <v>0</v>
      </c>
      <c r="S17" s="20">
        <f t="shared" si="4"/>
        <v>0</v>
      </c>
    </row>
    <row r="18" spans="1:19" ht="11.25">
      <c r="A18" s="5" t="s">
        <v>33</v>
      </c>
      <c r="C18" s="2" t="s">
        <v>34</v>
      </c>
      <c r="E18" s="6">
        <v>3000</v>
      </c>
      <c r="G18" s="21" t="s">
        <v>20</v>
      </c>
      <c r="I18" s="6">
        <f t="shared" si="0"/>
        <v>1550.1</v>
      </c>
      <c r="K18" s="18">
        <f t="shared" si="1"/>
        <v>1449.9</v>
      </c>
      <c r="M18" s="19">
        <v>0.4278</v>
      </c>
      <c r="O18" s="3">
        <f t="shared" si="2"/>
        <v>620.2672200000001</v>
      </c>
      <c r="Q18" s="3">
        <f t="shared" si="3"/>
        <v>829.63278</v>
      </c>
      <c r="S18" s="20">
        <f t="shared" si="4"/>
        <v>3000</v>
      </c>
    </row>
    <row r="19" spans="1:19" ht="11.25">
      <c r="A19" s="5" t="s">
        <v>35</v>
      </c>
      <c r="C19" s="2" t="s">
        <v>36</v>
      </c>
      <c r="E19" s="6">
        <v>10500</v>
      </c>
      <c r="G19" s="21" t="s">
        <v>20</v>
      </c>
      <c r="I19" s="6">
        <f t="shared" si="0"/>
        <v>5425.35</v>
      </c>
      <c r="K19" s="18">
        <f t="shared" si="1"/>
        <v>5074.65</v>
      </c>
      <c r="M19" s="19">
        <v>0.336</v>
      </c>
      <c r="O19" s="3">
        <f t="shared" si="2"/>
        <v>1705.0824</v>
      </c>
      <c r="Q19" s="3">
        <f t="shared" si="3"/>
        <v>3369.5675999999994</v>
      </c>
      <c r="S19" s="20">
        <f t="shared" si="4"/>
        <v>10500</v>
      </c>
    </row>
    <row r="20" spans="1:19" ht="11.25">
      <c r="A20" s="5" t="s">
        <v>37</v>
      </c>
      <c r="C20" s="2" t="s">
        <v>38</v>
      </c>
      <c r="G20" s="21" t="s">
        <v>20</v>
      </c>
      <c r="I20" s="6">
        <f t="shared" si="0"/>
        <v>0</v>
      </c>
      <c r="K20" s="18">
        <f t="shared" si="1"/>
        <v>0</v>
      </c>
      <c r="M20" s="19">
        <v>0.2109</v>
      </c>
      <c r="O20" s="3">
        <f t="shared" si="2"/>
        <v>0</v>
      </c>
      <c r="Q20" s="3">
        <f t="shared" si="3"/>
        <v>0</v>
      </c>
      <c r="S20" s="20">
        <f t="shared" si="4"/>
        <v>0</v>
      </c>
    </row>
    <row r="21" spans="1:19" ht="11.25">
      <c r="A21" s="5" t="s">
        <v>39</v>
      </c>
      <c r="C21" s="2" t="s">
        <v>40</v>
      </c>
      <c r="E21" s="6">
        <v>1531.8</v>
      </c>
      <c r="G21" s="21" t="s">
        <v>20</v>
      </c>
      <c r="I21" s="6">
        <f t="shared" si="0"/>
        <v>791.49</v>
      </c>
      <c r="K21" s="18">
        <f t="shared" si="1"/>
        <v>740.31</v>
      </c>
      <c r="M21" s="19">
        <v>0.3602</v>
      </c>
      <c r="O21" s="3">
        <f t="shared" si="2"/>
        <v>266.65966199999997</v>
      </c>
      <c r="Q21" s="3">
        <f t="shared" si="3"/>
        <v>473.650338</v>
      </c>
      <c r="S21" s="20">
        <f t="shared" si="4"/>
        <v>1531.8</v>
      </c>
    </row>
    <row r="22" spans="1:19" ht="11.25">
      <c r="A22" s="5" t="s">
        <v>41</v>
      </c>
      <c r="C22" s="2" t="s">
        <v>42</v>
      </c>
      <c r="G22" s="21" t="s">
        <v>20</v>
      </c>
      <c r="I22" s="6">
        <f t="shared" si="0"/>
        <v>0</v>
      </c>
      <c r="K22" s="18">
        <f t="shared" si="1"/>
        <v>0</v>
      </c>
      <c r="M22" s="19">
        <v>0.2439</v>
      </c>
      <c r="O22" s="3">
        <f t="shared" si="2"/>
        <v>0</v>
      </c>
      <c r="Q22" s="3">
        <f t="shared" si="3"/>
        <v>0</v>
      </c>
      <c r="S22" s="20">
        <f t="shared" si="4"/>
        <v>0</v>
      </c>
    </row>
    <row r="23" spans="1:19" ht="11.25">
      <c r="A23" s="5" t="s">
        <v>43</v>
      </c>
      <c r="C23" s="2" t="s">
        <v>44</v>
      </c>
      <c r="G23" s="21" t="s">
        <v>20</v>
      </c>
      <c r="I23" s="6">
        <f t="shared" si="0"/>
        <v>0</v>
      </c>
      <c r="K23" s="18">
        <f t="shared" si="1"/>
        <v>0</v>
      </c>
      <c r="M23" s="19">
        <v>0.3156</v>
      </c>
      <c r="O23" s="3">
        <f t="shared" si="2"/>
        <v>0</v>
      </c>
      <c r="Q23" s="3">
        <f t="shared" si="3"/>
        <v>0</v>
      </c>
      <c r="S23" s="20">
        <f t="shared" si="4"/>
        <v>0</v>
      </c>
    </row>
    <row r="24" spans="1:19" ht="11.25">
      <c r="A24" s="5" t="s">
        <v>45</v>
      </c>
      <c r="C24" s="2" t="s">
        <v>46</v>
      </c>
      <c r="E24" s="6">
        <v>13900</v>
      </c>
      <c r="G24" s="21" t="s">
        <v>20</v>
      </c>
      <c r="I24" s="6">
        <f t="shared" si="0"/>
        <v>7182.13</v>
      </c>
      <c r="K24" s="18">
        <f t="shared" si="1"/>
        <v>6717.87</v>
      </c>
      <c r="M24" s="19">
        <v>0.2023</v>
      </c>
      <c r="O24" s="3">
        <f t="shared" si="2"/>
        <v>1359.025101</v>
      </c>
      <c r="Q24" s="3">
        <f t="shared" si="3"/>
        <v>5358.844899</v>
      </c>
      <c r="S24" s="20">
        <f t="shared" si="4"/>
        <v>13900</v>
      </c>
    </row>
    <row r="25" spans="1:19" ht="11.25">
      <c r="A25" s="5" t="s">
        <v>47</v>
      </c>
      <c r="C25" s="2" t="s">
        <v>48</v>
      </c>
      <c r="G25" s="21" t="s">
        <v>20</v>
      </c>
      <c r="I25" s="6">
        <f t="shared" si="0"/>
        <v>0</v>
      </c>
      <c r="K25" s="18">
        <f t="shared" si="1"/>
        <v>0</v>
      </c>
      <c r="M25" s="19">
        <v>0.3107</v>
      </c>
      <c r="O25" s="3">
        <f t="shared" si="2"/>
        <v>0</v>
      </c>
      <c r="Q25" s="3">
        <f t="shared" si="3"/>
        <v>0</v>
      </c>
      <c r="S25" s="20">
        <f t="shared" si="4"/>
        <v>0</v>
      </c>
    </row>
    <row r="26" spans="1:19" ht="11.25">
      <c r="A26" s="5" t="s">
        <v>49</v>
      </c>
      <c r="C26" s="2" t="s">
        <v>50</v>
      </c>
      <c r="G26" s="21" t="s">
        <v>20</v>
      </c>
      <c r="I26" s="6">
        <f t="shared" si="0"/>
        <v>0</v>
      </c>
      <c r="K26" s="18">
        <f t="shared" si="1"/>
        <v>0</v>
      </c>
      <c r="M26" s="19">
        <v>0.3308</v>
      </c>
      <c r="O26" s="3">
        <f t="shared" si="2"/>
        <v>0</v>
      </c>
      <c r="Q26" s="3">
        <f t="shared" si="3"/>
        <v>0</v>
      </c>
      <c r="S26" s="20">
        <f t="shared" si="4"/>
        <v>0</v>
      </c>
    </row>
    <row r="27" spans="1:19" ht="11.25">
      <c r="A27" s="5" t="s">
        <v>51</v>
      </c>
      <c r="C27" s="2" t="s">
        <v>52</v>
      </c>
      <c r="G27" s="21" t="s">
        <v>20</v>
      </c>
      <c r="I27" s="6">
        <f t="shared" si="0"/>
        <v>0</v>
      </c>
      <c r="K27" s="18">
        <f t="shared" si="1"/>
        <v>0</v>
      </c>
      <c r="M27" s="19">
        <v>0.291</v>
      </c>
      <c r="O27" s="3">
        <f t="shared" si="2"/>
        <v>0</v>
      </c>
      <c r="Q27" s="3">
        <f t="shared" si="3"/>
        <v>0</v>
      </c>
      <c r="S27" s="20">
        <f t="shared" si="4"/>
        <v>0</v>
      </c>
    </row>
    <row r="28" spans="1:19" ht="11.25">
      <c r="A28" s="5" t="s">
        <v>53</v>
      </c>
      <c r="C28" s="2" t="s">
        <v>54</v>
      </c>
      <c r="G28" s="21" t="s">
        <v>20</v>
      </c>
      <c r="I28" s="6">
        <f t="shared" si="0"/>
        <v>0</v>
      </c>
      <c r="K28" s="18">
        <f t="shared" si="1"/>
        <v>0</v>
      </c>
      <c r="M28" s="19">
        <v>0.3131</v>
      </c>
      <c r="O28" s="3">
        <f t="shared" si="2"/>
        <v>0</v>
      </c>
      <c r="Q28" s="3">
        <f t="shared" si="3"/>
        <v>0</v>
      </c>
      <c r="S28" s="20">
        <f t="shared" si="4"/>
        <v>0</v>
      </c>
    </row>
    <row r="29" spans="1:19" ht="11.25">
      <c r="A29" s="5" t="s">
        <v>55</v>
      </c>
      <c r="C29" s="2" t="s">
        <v>56</v>
      </c>
      <c r="G29" s="21" t="s">
        <v>20</v>
      </c>
      <c r="I29" s="6">
        <f t="shared" si="0"/>
        <v>0</v>
      </c>
      <c r="K29" s="18">
        <f t="shared" si="1"/>
        <v>0</v>
      </c>
      <c r="M29" s="19">
        <v>0.2204</v>
      </c>
      <c r="O29" s="3">
        <f t="shared" si="2"/>
        <v>0</v>
      </c>
      <c r="Q29" s="3">
        <f t="shared" si="3"/>
        <v>0</v>
      </c>
      <c r="S29" s="20">
        <f t="shared" si="4"/>
        <v>0</v>
      </c>
    </row>
    <row r="30" spans="1:19" ht="11.25">
      <c r="A30" s="5" t="s">
        <v>57</v>
      </c>
      <c r="C30" s="2" t="s">
        <v>58</v>
      </c>
      <c r="G30" s="21" t="s">
        <v>20</v>
      </c>
      <c r="I30" s="6">
        <f t="shared" si="0"/>
        <v>0</v>
      </c>
      <c r="K30" s="18">
        <f t="shared" si="1"/>
        <v>0</v>
      </c>
      <c r="M30" s="19">
        <v>0.3853</v>
      </c>
      <c r="O30" s="3">
        <f t="shared" si="2"/>
        <v>0</v>
      </c>
      <c r="Q30" s="3">
        <f t="shared" si="3"/>
        <v>0</v>
      </c>
      <c r="S30" s="20">
        <f t="shared" si="4"/>
        <v>0</v>
      </c>
    </row>
    <row r="31" spans="1:19" ht="11.25">
      <c r="A31" s="5" t="s">
        <v>59</v>
      </c>
      <c r="C31" s="2" t="s">
        <v>60</v>
      </c>
      <c r="G31" s="21" t="s">
        <v>20</v>
      </c>
      <c r="I31" s="6">
        <f t="shared" si="0"/>
        <v>0</v>
      </c>
      <c r="K31" s="18">
        <f t="shared" si="1"/>
        <v>0</v>
      </c>
      <c r="M31" s="19">
        <v>0.4797</v>
      </c>
      <c r="O31" s="3">
        <f t="shared" si="2"/>
        <v>0</v>
      </c>
      <c r="Q31" s="3">
        <f t="shared" si="3"/>
        <v>0</v>
      </c>
      <c r="S31" s="20">
        <f t="shared" si="4"/>
        <v>0</v>
      </c>
    </row>
    <row r="32" spans="1:19" ht="11.25">
      <c r="A32" s="5" t="s">
        <v>61</v>
      </c>
      <c r="C32" s="2" t="s">
        <v>62</v>
      </c>
      <c r="G32" s="21" t="s">
        <v>20</v>
      </c>
      <c r="I32" s="6">
        <f t="shared" si="0"/>
        <v>0</v>
      </c>
      <c r="K32" s="18">
        <f t="shared" si="1"/>
        <v>0</v>
      </c>
      <c r="M32" s="19">
        <v>0.2901</v>
      </c>
      <c r="O32" s="3">
        <f t="shared" si="2"/>
        <v>0</v>
      </c>
      <c r="Q32" s="3">
        <f t="shared" si="3"/>
        <v>0</v>
      </c>
      <c r="S32" s="20">
        <f t="shared" si="4"/>
        <v>0</v>
      </c>
    </row>
    <row r="33" spans="1:19" ht="11.25">
      <c r="A33" s="5" t="s">
        <v>63</v>
      </c>
      <c r="C33" s="2" t="s">
        <v>64</v>
      </c>
      <c r="G33" s="21" t="s">
        <v>20</v>
      </c>
      <c r="I33" s="6">
        <f t="shared" si="0"/>
        <v>0</v>
      </c>
      <c r="K33" s="18">
        <f t="shared" si="1"/>
        <v>0</v>
      </c>
      <c r="M33" s="19">
        <v>0.3767</v>
      </c>
      <c r="O33" s="3">
        <f t="shared" si="2"/>
        <v>0</v>
      </c>
      <c r="Q33" s="3">
        <f t="shared" si="3"/>
        <v>0</v>
      </c>
      <c r="S33" s="20">
        <f t="shared" si="4"/>
        <v>0</v>
      </c>
    </row>
    <row r="34" spans="1:19" ht="11.25">
      <c r="A34" s="5" t="s">
        <v>65</v>
      </c>
      <c r="C34" s="2" t="s">
        <v>66</v>
      </c>
      <c r="G34" s="21" t="s">
        <v>20</v>
      </c>
      <c r="I34" s="6">
        <f t="shared" si="0"/>
        <v>0</v>
      </c>
      <c r="K34" s="18">
        <f t="shared" si="1"/>
        <v>0</v>
      </c>
      <c r="M34" s="19">
        <v>0.304</v>
      </c>
      <c r="O34" s="3">
        <f t="shared" si="2"/>
        <v>0</v>
      </c>
      <c r="Q34" s="3">
        <f t="shared" si="3"/>
        <v>0</v>
      </c>
      <c r="S34" s="20">
        <f t="shared" si="4"/>
        <v>0</v>
      </c>
    </row>
    <row r="35" spans="1:19" ht="11.25">
      <c r="A35" s="5" t="s">
        <v>67</v>
      </c>
      <c r="C35" s="2" t="s">
        <v>68</v>
      </c>
      <c r="G35" s="21" t="s">
        <v>20</v>
      </c>
      <c r="I35" s="6">
        <f t="shared" si="0"/>
        <v>0</v>
      </c>
      <c r="K35" s="18">
        <f t="shared" si="1"/>
        <v>0</v>
      </c>
      <c r="M35" s="19">
        <v>0.3042</v>
      </c>
      <c r="O35" s="3">
        <f t="shared" si="2"/>
        <v>0</v>
      </c>
      <c r="Q35" s="3">
        <f t="shared" si="3"/>
        <v>0</v>
      </c>
      <c r="S35" s="20">
        <f t="shared" si="4"/>
        <v>0</v>
      </c>
    </row>
    <row r="36" spans="1:19" ht="11.25">
      <c r="A36" s="5" t="s">
        <v>69</v>
      </c>
      <c r="C36" s="2" t="s">
        <v>70</v>
      </c>
      <c r="G36" s="21" t="s">
        <v>20</v>
      </c>
      <c r="I36" s="6">
        <f t="shared" si="0"/>
        <v>0</v>
      </c>
      <c r="K36" s="18">
        <f t="shared" si="1"/>
        <v>0</v>
      </c>
      <c r="M36" s="19">
        <v>0.3358</v>
      </c>
      <c r="O36" s="3">
        <f t="shared" si="2"/>
        <v>0</v>
      </c>
      <c r="Q36" s="3">
        <f t="shared" si="3"/>
        <v>0</v>
      </c>
      <c r="S36" s="20">
        <f t="shared" si="4"/>
        <v>0</v>
      </c>
    </row>
    <row r="37" spans="1:19" ht="11.25">
      <c r="A37" s="5" t="s">
        <v>71</v>
      </c>
      <c r="C37" s="2" t="s">
        <v>72</v>
      </c>
      <c r="E37" s="6">
        <v>5838</v>
      </c>
      <c r="G37" s="21" t="s">
        <v>20</v>
      </c>
      <c r="I37" s="6">
        <f t="shared" si="0"/>
        <v>3016.5</v>
      </c>
      <c r="K37" s="18">
        <f t="shared" si="1"/>
        <v>2821.5</v>
      </c>
      <c r="M37" s="19">
        <v>0.3853</v>
      </c>
      <c r="O37" s="3">
        <f t="shared" si="2"/>
        <v>1087.12395</v>
      </c>
      <c r="Q37" s="3">
        <f t="shared" si="3"/>
        <v>1734.37605</v>
      </c>
      <c r="S37" s="20">
        <f t="shared" si="4"/>
        <v>5838</v>
      </c>
    </row>
    <row r="38" spans="1:19" ht="11.25">
      <c r="A38" s="5" t="s">
        <v>73</v>
      </c>
      <c r="C38" s="2" t="s">
        <v>74</v>
      </c>
      <c r="E38" s="6">
        <v>8618</v>
      </c>
      <c r="G38" s="21" t="s">
        <v>20</v>
      </c>
      <c r="I38" s="6">
        <f t="shared" si="0"/>
        <v>4452.93</v>
      </c>
      <c r="K38" s="18">
        <f t="shared" si="1"/>
        <v>4165.07</v>
      </c>
      <c r="M38" s="19">
        <v>0.4611</v>
      </c>
      <c r="O38" s="3">
        <f t="shared" si="2"/>
        <v>1920.513777</v>
      </c>
      <c r="Q38" s="3">
        <f t="shared" si="3"/>
        <v>2244.5562229999996</v>
      </c>
      <c r="S38" s="20">
        <f t="shared" si="4"/>
        <v>8618</v>
      </c>
    </row>
    <row r="39" spans="1:19" ht="11.25">
      <c r="A39" s="5" t="s">
        <v>75</v>
      </c>
      <c r="C39" s="2" t="s">
        <v>76</v>
      </c>
      <c r="G39" s="21" t="s">
        <v>20</v>
      </c>
      <c r="I39" s="6">
        <f t="shared" si="0"/>
        <v>0</v>
      </c>
      <c r="K39" s="18">
        <f t="shared" si="1"/>
        <v>0</v>
      </c>
      <c r="M39" s="19">
        <v>0.4584</v>
      </c>
      <c r="O39" s="3">
        <f t="shared" si="2"/>
        <v>0</v>
      </c>
      <c r="Q39" s="3">
        <f t="shared" si="3"/>
        <v>0</v>
      </c>
      <c r="S39" s="20">
        <f t="shared" si="4"/>
        <v>0</v>
      </c>
    </row>
    <row r="40" spans="1:19" ht="11.25">
      <c r="A40" s="5" t="s">
        <v>77</v>
      </c>
      <c r="C40" s="2" t="s">
        <v>78</v>
      </c>
      <c r="G40" s="21" t="s">
        <v>20</v>
      </c>
      <c r="I40" s="6">
        <f t="shared" si="0"/>
        <v>0</v>
      </c>
      <c r="K40" s="18">
        <f t="shared" si="1"/>
        <v>0</v>
      </c>
      <c r="M40" s="19">
        <v>0.2324</v>
      </c>
      <c r="O40" s="3">
        <f t="shared" si="2"/>
        <v>0</v>
      </c>
      <c r="Q40" s="3">
        <f t="shared" si="3"/>
        <v>0</v>
      </c>
      <c r="S40" s="20">
        <f t="shared" si="4"/>
        <v>0</v>
      </c>
    </row>
    <row r="41" spans="1:19" ht="11.25">
      <c r="A41" s="5" t="s">
        <v>79</v>
      </c>
      <c r="C41" s="2" t="s">
        <v>80</v>
      </c>
      <c r="G41" s="21" t="s">
        <v>20</v>
      </c>
      <c r="I41" s="6">
        <f t="shared" si="0"/>
        <v>0</v>
      </c>
      <c r="K41" s="18">
        <f t="shared" si="1"/>
        <v>0</v>
      </c>
      <c r="M41" s="19">
        <v>0.3811</v>
      </c>
      <c r="O41" s="3">
        <f t="shared" si="2"/>
        <v>0</v>
      </c>
      <c r="Q41" s="3">
        <f t="shared" si="3"/>
        <v>0</v>
      </c>
      <c r="S41" s="20">
        <f t="shared" si="4"/>
        <v>0</v>
      </c>
    </row>
    <row r="42" spans="1:19" ht="11.25">
      <c r="A42" s="5" t="s">
        <v>81</v>
      </c>
      <c r="C42" s="2" t="s">
        <v>82</v>
      </c>
      <c r="G42" s="21" t="s">
        <v>20</v>
      </c>
      <c r="I42" s="6">
        <f t="shared" si="0"/>
        <v>0</v>
      </c>
      <c r="K42" s="18">
        <f t="shared" si="1"/>
        <v>0</v>
      </c>
      <c r="M42" s="19">
        <v>0.283</v>
      </c>
      <c r="O42" s="3">
        <f t="shared" si="2"/>
        <v>0</v>
      </c>
      <c r="Q42" s="3">
        <f t="shared" si="3"/>
        <v>0</v>
      </c>
      <c r="S42" s="20">
        <f t="shared" si="4"/>
        <v>0</v>
      </c>
    </row>
    <row r="43" spans="1:19" ht="11.25">
      <c r="A43" s="5" t="s">
        <v>83</v>
      </c>
      <c r="C43" s="2" t="s">
        <v>84</v>
      </c>
      <c r="G43" s="21" t="s">
        <v>20</v>
      </c>
      <c r="I43" s="6">
        <f t="shared" si="0"/>
        <v>0</v>
      </c>
      <c r="K43" s="18">
        <f t="shared" si="1"/>
        <v>0</v>
      </c>
      <c r="M43" s="19">
        <v>0.4348</v>
      </c>
      <c r="O43" s="3">
        <f t="shared" si="2"/>
        <v>0</v>
      </c>
      <c r="Q43" s="3">
        <f t="shared" si="3"/>
        <v>0</v>
      </c>
      <c r="S43" s="20">
        <f t="shared" si="4"/>
        <v>0</v>
      </c>
    </row>
    <row r="44" spans="1:19" ht="11.25">
      <c r="A44" s="5" t="s">
        <v>85</v>
      </c>
      <c r="C44" s="2" t="s">
        <v>86</v>
      </c>
      <c r="G44" s="21" t="s">
        <v>20</v>
      </c>
      <c r="I44" s="6">
        <f t="shared" si="0"/>
        <v>0</v>
      </c>
      <c r="K44" s="18">
        <f t="shared" si="1"/>
        <v>0</v>
      </c>
      <c r="M44" s="19">
        <v>0.2898</v>
      </c>
      <c r="O44" s="3">
        <f t="shared" si="2"/>
        <v>0</v>
      </c>
      <c r="Q44" s="3">
        <f t="shared" si="3"/>
        <v>0</v>
      </c>
      <c r="S44" s="20">
        <f t="shared" si="4"/>
        <v>0</v>
      </c>
    </row>
    <row r="45" spans="1:19" ht="11.25">
      <c r="A45" s="5" t="s">
        <v>87</v>
      </c>
      <c r="C45" s="2" t="s">
        <v>88</v>
      </c>
      <c r="E45" s="6">
        <v>8618</v>
      </c>
      <c r="G45" s="21" t="s">
        <v>20</v>
      </c>
      <c r="I45" s="6">
        <f t="shared" si="0"/>
        <v>4452.93</v>
      </c>
      <c r="K45" s="18">
        <f t="shared" si="1"/>
        <v>4165.07</v>
      </c>
      <c r="M45" s="19">
        <v>0.3687</v>
      </c>
      <c r="O45" s="3">
        <f t="shared" si="2"/>
        <v>1535.661309</v>
      </c>
      <c r="Q45" s="3">
        <f t="shared" si="3"/>
        <v>2629.4086909999996</v>
      </c>
      <c r="S45" s="20">
        <f t="shared" si="4"/>
        <v>8618</v>
      </c>
    </row>
    <row r="46" spans="1:19" ht="11.25">
      <c r="A46" s="5" t="s">
        <v>89</v>
      </c>
      <c r="C46" s="2" t="s">
        <v>90</v>
      </c>
      <c r="G46" s="21" t="s">
        <v>20</v>
      </c>
      <c r="I46" s="6">
        <f t="shared" si="0"/>
        <v>0</v>
      </c>
      <c r="K46" s="18">
        <f t="shared" si="1"/>
        <v>0</v>
      </c>
      <c r="M46" s="19">
        <v>0.4871</v>
      </c>
      <c r="O46" s="3">
        <f t="shared" si="2"/>
        <v>0</v>
      </c>
      <c r="Q46" s="3">
        <f t="shared" si="3"/>
        <v>0</v>
      </c>
      <c r="S46" s="20">
        <f t="shared" si="4"/>
        <v>0</v>
      </c>
    </row>
    <row r="47" spans="1:19" ht="11.25">
      <c r="A47" s="5" t="s">
        <v>91</v>
      </c>
      <c r="C47" s="2" t="s">
        <v>92</v>
      </c>
      <c r="G47" s="21" t="s">
        <v>20</v>
      </c>
      <c r="I47" s="6">
        <f t="shared" si="0"/>
        <v>0</v>
      </c>
      <c r="K47" s="18">
        <f t="shared" si="1"/>
        <v>0</v>
      </c>
      <c r="M47" s="19">
        <v>0.2109</v>
      </c>
      <c r="O47" s="3">
        <f t="shared" si="2"/>
        <v>0</v>
      </c>
      <c r="Q47" s="3">
        <f t="shared" si="3"/>
        <v>0</v>
      </c>
      <c r="S47" s="20">
        <f t="shared" si="4"/>
        <v>0</v>
      </c>
    </row>
    <row r="48" spans="1:19" ht="11.25">
      <c r="A48" s="5" t="s">
        <v>93</v>
      </c>
      <c r="C48" s="2" t="s">
        <v>94</v>
      </c>
      <c r="G48" s="21" t="s">
        <v>20</v>
      </c>
      <c r="I48" s="6">
        <f t="shared" si="0"/>
        <v>0</v>
      </c>
      <c r="K48" s="18">
        <f t="shared" si="1"/>
        <v>0</v>
      </c>
      <c r="M48" s="19">
        <v>0.3471</v>
      </c>
      <c r="O48" s="3">
        <f t="shared" si="2"/>
        <v>0</v>
      </c>
      <c r="Q48" s="3">
        <f t="shared" si="3"/>
        <v>0</v>
      </c>
      <c r="S48" s="20">
        <f t="shared" si="4"/>
        <v>0</v>
      </c>
    </row>
    <row r="49" spans="1:19" ht="11.25">
      <c r="A49" s="5" t="s">
        <v>95</v>
      </c>
      <c r="C49" s="2" t="s">
        <v>96</v>
      </c>
      <c r="G49" s="21" t="s">
        <v>20</v>
      </c>
      <c r="I49" s="6">
        <f t="shared" si="0"/>
        <v>0</v>
      </c>
      <c r="K49" s="18">
        <f t="shared" si="1"/>
        <v>0</v>
      </c>
      <c r="M49" s="19">
        <v>0.2266</v>
      </c>
      <c r="O49" s="3">
        <f t="shared" si="2"/>
        <v>0</v>
      </c>
      <c r="Q49" s="3">
        <f t="shared" si="3"/>
        <v>0</v>
      </c>
      <c r="S49" s="20">
        <f t="shared" si="4"/>
        <v>0</v>
      </c>
    </row>
    <row r="50" spans="1:19" ht="11.25">
      <c r="A50" s="5" t="s">
        <v>97</v>
      </c>
      <c r="C50" s="2" t="s">
        <v>98</v>
      </c>
      <c r="G50" s="21" t="s">
        <v>20</v>
      </c>
      <c r="I50" s="6">
        <f t="shared" si="0"/>
        <v>0</v>
      </c>
      <c r="K50" s="18">
        <f t="shared" si="1"/>
        <v>0</v>
      </c>
      <c r="M50" s="19">
        <v>0.2335</v>
      </c>
      <c r="O50" s="3">
        <f t="shared" si="2"/>
        <v>0</v>
      </c>
      <c r="Q50" s="3">
        <f t="shared" si="3"/>
        <v>0</v>
      </c>
      <c r="S50" s="20">
        <f t="shared" si="4"/>
        <v>0</v>
      </c>
    </row>
    <row r="51" spans="1:19" ht="11.25">
      <c r="A51" s="5" t="s">
        <v>99</v>
      </c>
      <c r="C51" s="2" t="s">
        <v>100</v>
      </c>
      <c r="G51" s="21" t="s">
        <v>20</v>
      </c>
      <c r="I51" s="6">
        <f t="shared" si="0"/>
        <v>0</v>
      </c>
      <c r="K51" s="18">
        <f t="shared" si="1"/>
        <v>0</v>
      </c>
      <c r="M51" s="19">
        <v>0.4444</v>
      </c>
      <c r="O51" s="3">
        <f t="shared" si="2"/>
        <v>0</v>
      </c>
      <c r="Q51" s="3">
        <f t="shared" si="3"/>
        <v>0</v>
      </c>
      <c r="S51" s="20">
        <f t="shared" si="4"/>
        <v>0</v>
      </c>
    </row>
    <row r="52" spans="1:19" ht="11.25">
      <c r="A52" s="5" t="s">
        <v>101</v>
      </c>
      <c r="C52" s="2" t="s">
        <v>102</v>
      </c>
      <c r="E52" s="6">
        <v>4383</v>
      </c>
      <c r="G52" s="21" t="s">
        <v>20</v>
      </c>
      <c r="I52" s="6">
        <f t="shared" si="0"/>
        <v>2264.7000000000003</v>
      </c>
      <c r="K52" s="18">
        <f t="shared" si="1"/>
        <v>2118.3</v>
      </c>
      <c r="M52" s="19">
        <v>0.3755</v>
      </c>
      <c r="O52" s="3">
        <f t="shared" si="2"/>
        <v>795.4216500000001</v>
      </c>
      <c r="Q52" s="3">
        <f t="shared" si="3"/>
        <v>1322.87835</v>
      </c>
      <c r="S52" s="20">
        <f t="shared" si="4"/>
        <v>4383</v>
      </c>
    </row>
    <row r="53" spans="1:19" ht="11.25">
      <c r="A53" s="5" t="s">
        <v>103</v>
      </c>
      <c r="C53" s="2" t="s">
        <v>104</v>
      </c>
      <c r="G53" s="21" t="s">
        <v>20</v>
      </c>
      <c r="I53" s="6">
        <f t="shared" si="0"/>
        <v>0</v>
      </c>
      <c r="K53" s="18">
        <f t="shared" si="1"/>
        <v>0</v>
      </c>
      <c r="M53" s="19">
        <v>0.2786</v>
      </c>
      <c r="O53" s="3">
        <f t="shared" si="2"/>
        <v>0</v>
      </c>
      <c r="Q53" s="3">
        <f t="shared" si="3"/>
        <v>0</v>
      </c>
      <c r="S53" s="20">
        <f t="shared" si="4"/>
        <v>0</v>
      </c>
    </row>
    <row r="54" spans="1:19" ht="11.25">
      <c r="A54" s="5" t="s">
        <v>105</v>
      </c>
      <c r="C54" s="2" t="s">
        <v>106</v>
      </c>
      <c r="G54" s="21" t="s">
        <v>20</v>
      </c>
      <c r="I54" s="6">
        <f t="shared" si="0"/>
        <v>0</v>
      </c>
      <c r="K54" s="18">
        <f t="shared" si="1"/>
        <v>0</v>
      </c>
      <c r="M54" s="19">
        <v>0.3822</v>
      </c>
      <c r="O54" s="3">
        <f t="shared" si="2"/>
        <v>0</v>
      </c>
      <c r="Q54" s="3">
        <f t="shared" si="3"/>
        <v>0</v>
      </c>
      <c r="S54" s="20">
        <f t="shared" si="4"/>
        <v>0</v>
      </c>
    </row>
    <row r="55" spans="1:19" ht="11.25">
      <c r="A55" s="5" t="s">
        <v>107</v>
      </c>
      <c r="C55" s="2" t="s">
        <v>108</v>
      </c>
      <c r="G55" s="21" t="s">
        <v>20</v>
      </c>
      <c r="I55" s="6">
        <f t="shared" si="0"/>
        <v>0</v>
      </c>
      <c r="K55" s="18">
        <f t="shared" si="1"/>
        <v>0</v>
      </c>
      <c r="M55" s="19">
        <v>0.3613</v>
      </c>
      <c r="O55" s="3">
        <f t="shared" si="2"/>
        <v>0</v>
      </c>
      <c r="Q55" s="3">
        <f t="shared" si="3"/>
        <v>0</v>
      </c>
      <c r="S55" s="20">
        <f t="shared" si="4"/>
        <v>0</v>
      </c>
    </row>
    <row r="56" spans="1:19" ht="11.25">
      <c r="A56" s="5" t="s">
        <v>109</v>
      </c>
      <c r="C56" s="2" t="s">
        <v>110</v>
      </c>
      <c r="G56" s="21" t="s">
        <v>20</v>
      </c>
      <c r="I56" s="6">
        <f t="shared" si="0"/>
        <v>0</v>
      </c>
      <c r="K56" s="18">
        <f t="shared" si="1"/>
        <v>0</v>
      </c>
      <c r="M56" s="19">
        <v>0.4483</v>
      </c>
      <c r="O56" s="3">
        <f t="shared" si="2"/>
        <v>0</v>
      </c>
      <c r="Q56" s="3">
        <f t="shared" si="3"/>
        <v>0</v>
      </c>
      <c r="S56" s="20">
        <f t="shared" si="4"/>
        <v>0</v>
      </c>
    </row>
    <row r="57" spans="1:19" ht="11.25">
      <c r="A57" s="5" t="s">
        <v>111</v>
      </c>
      <c r="C57" s="2" t="s">
        <v>112</v>
      </c>
      <c r="G57" s="21" t="s">
        <v>20</v>
      </c>
      <c r="I57" s="6">
        <f t="shared" si="0"/>
        <v>0</v>
      </c>
      <c r="K57" s="18">
        <f t="shared" si="1"/>
        <v>0</v>
      </c>
      <c r="M57" s="19">
        <v>0.3144</v>
      </c>
      <c r="O57" s="3">
        <f t="shared" si="2"/>
        <v>0</v>
      </c>
      <c r="Q57" s="3">
        <f t="shared" si="3"/>
        <v>0</v>
      </c>
      <c r="S57" s="20">
        <f t="shared" si="4"/>
        <v>0</v>
      </c>
    </row>
    <row r="58" spans="1:19" ht="11.25">
      <c r="A58" s="5" t="s">
        <v>113</v>
      </c>
      <c r="C58" s="2" t="s">
        <v>114</v>
      </c>
      <c r="G58" s="21" t="s">
        <v>20</v>
      </c>
      <c r="I58" s="6">
        <f t="shared" si="0"/>
        <v>0</v>
      </c>
      <c r="K58" s="18">
        <f t="shared" si="1"/>
        <v>0</v>
      </c>
      <c r="M58" s="19">
        <v>0.3627</v>
      </c>
      <c r="O58" s="3">
        <f t="shared" si="2"/>
        <v>0</v>
      </c>
      <c r="Q58" s="3">
        <f t="shared" si="3"/>
        <v>0</v>
      </c>
      <c r="S58" s="20">
        <f t="shared" si="4"/>
        <v>0</v>
      </c>
    </row>
    <row r="59" spans="1:19" ht="11.25">
      <c r="A59" s="5" t="s">
        <v>115</v>
      </c>
      <c r="C59" s="2" t="s">
        <v>116</v>
      </c>
      <c r="G59" s="21" t="s">
        <v>20</v>
      </c>
      <c r="I59" s="6">
        <f t="shared" si="0"/>
        <v>0</v>
      </c>
      <c r="K59" s="18">
        <f t="shared" si="1"/>
        <v>0</v>
      </c>
      <c r="M59" s="19">
        <v>0.3853</v>
      </c>
      <c r="O59" s="3">
        <f t="shared" si="2"/>
        <v>0</v>
      </c>
      <c r="Q59" s="3">
        <f t="shared" si="3"/>
        <v>0</v>
      </c>
      <c r="S59" s="20">
        <f t="shared" si="4"/>
        <v>0</v>
      </c>
    </row>
    <row r="60" spans="1:19" ht="11.25">
      <c r="A60" s="5" t="s">
        <v>117</v>
      </c>
      <c r="C60" s="2" t="s">
        <v>118</v>
      </c>
      <c r="G60" s="21" t="s">
        <v>20</v>
      </c>
      <c r="I60" s="6">
        <f t="shared" si="0"/>
        <v>0</v>
      </c>
      <c r="K60" s="18">
        <f t="shared" si="1"/>
        <v>0</v>
      </c>
      <c r="M60" s="19">
        <v>0.4391</v>
      </c>
      <c r="O60" s="3">
        <f t="shared" si="2"/>
        <v>0</v>
      </c>
      <c r="Q60" s="3">
        <f t="shared" si="3"/>
        <v>0</v>
      </c>
      <c r="S60" s="20">
        <f t="shared" si="4"/>
        <v>0</v>
      </c>
    </row>
    <row r="61" spans="1:19" ht="11.25">
      <c r="A61" s="5" t="s">
        <v>119</v>
      </c>
      <c r="C61" s="2" t="s">
        <v>120</v>
      </c>
      <c r="G61" s="21" t="s">
        <v>20</v>
      </c>
      <c r="I61" s="6">
        <f t="shared" si="0"/>
        <v>0</v>
      </c>
      <c r="K61" s="18">
        <f t="shared" si="1"/>
        <v>0</v>
      </c>
      <c r="M61" s="19">
        <v>0.2245</v>
      </c>
      <c r="O61" s="3">
        <f t="shared" si="2"/>
        <v>0</v>
      </c>
      <c r="Q61" s="3">
        <f t="shared" si="3"/>
        <v>0</v>
      </c>
      <c r="S61" s="20">
        <f t="shared" si="4"/>
        <v>0</v>
      </c>
    </row>
    <row r="62" spans="1:19" ht="11.25">
      <c r="A62" s="5" t="s">
        <v>121</v>
      </c>
      <c r="C62" s="2" t="s">
        <v>122</v>
      </c>
      <c r="G62" s="21" t="s">
        <v>20</v>
      </c>
      <c r="I62" s="6">
        <f t="shared" si="0"/>
        <v>0</v>
      </c>
      <c r="K62" s="18">
        <f t="shared" si="1"/>
        <v>0</v>
      </c>
      <c r="M62" s="19">
        <v>0.4764</v>
      </c>
      <c r="O62" s="3">
        <f t="shared" si="2"/>
        <v>0</v>
      </c>
      <c r="Q62" s="3">
        <f t="shared" si="3"/>
        <v>0</v>
      </c>
      <c r="S62" s="20">
        <f t="shared" si="4"/>
        <v>0</v>
      </c>
    </row>
    <row r="63" spans="1:19" ht="11.25">
      <c r="A63" s="5" t="s">
        <v>123</v>
      </c>
      <c r="C63" s="2" t="s">
        <v>124</v>
      </c>
      <c r="G63" s="21" t="s">
        <v>20</v>
      </c>
      <c r="I63" s="6">
        <f t="shared" si="0"/>
        <v>0</v>
      </c>
      <c r="K63" s="18">
        <f t="shared" si="1"/>
        <v>0</v>
      </c>
      <c r="M63" s="19">
        <v>0.4401</v>
      </c>
      <c r="O63" s="3">
        <f t="shared" si="2"/>
        <v>0</v>
      </c>
      <c r="Q63" s="3">
        <f t="shared" si="3"/>
        <v>0</v>
      </c>
      <c r="S63" s="20">
        <f t="shared" si="4"/>
        <v>0</v>
      </c>
    </row>
    <row r="64" spans="1:19" ht="11.25">
      <c r="A64" s="5" t="s">
        <v>125</v>
      </c>
      <c r="C64" s="2" t="s">
        <v>126</v>
      </c>
      <c r="G64" s="21" t="s">
        <v>20</v>
      </c>
      <c r="I64" s="6">
        <f t="shared" si="0"/>
        <v>0</v>
      </c>
      <c r="K64" s="18">
        <f t="shared" si="1"/>
        <v>0</v>
      </c>
      <c r="M64" s="19">
        <v>0.1698</v>
      </c>
      <c r="O64" s="3">
        <f t="shared" si="2"/>
        <v>0</v>
      </c>
      <c r="Q64" s="3">
        <f t="shared" si="3"/>
        <v>0</v>
      </c>
      <c r="S64" s="20">
        <f t="shared" si="4"/>
        <v>0</v>
      </c>
    </row>
    <row r="65" spans="1:19" ht="11.25">
      <c r="A65" s="5" t="s">
        <v>127</v>
      </c>
      <c r="C65" s="2" t="s">
        <v>128</v>
      </c>
      <c r="G65" s="21" t="s">
        <v>20</v>
      </c>
      <c r="I65" s="6">
        <f t="shared" si="0"/>
        <v>0</v>
      </c>
      <c r="K65" s="18">
        <f t="shared" si="1"/>
        <v>0</v>
      </c>
      <c r="M65" s="19">
        <v>0.3355</v>
      </c>
      <c r="O65" s="3">
        <f t="shared" si="2"/>
        <v>0</v>
      </c>
      <c r="Q65" s="3">
        <f t="shared" si="3"/>
        <v>0</v>
      </c>
      <c r="S65" s="20">
        <f t="shared" si="4"/>
        <v>0</v>
      </c>
    </row>
    <row r="66" spans="1:19" ht="11.25">
      <c r="A66" s="5" t="s">
        <v>129</v>
      </c>
      <c r="C66" s="2" t="s">
        <v>130</v>
      </c>
      <c r="G66" s="21" t="s">
        <v>20</v>
      </c>
      <c r="I66" s="6">
        <f t="shared" si="0"/>
        <v>0</v>
      </c>
      <c r="K66" s="18">
        <f t="shared" si="1"/>
        <v>0</v>
      </c>
      <c r="M66" s="19">
        <v>0.4271</v>
      </c>
      <c r="O66" s="3">
        <f t="shared" si="2"/>
        <v>0</v>
      </c>
      <c r="Q66" s="3">
        <f t="shared" si="3"/>
        <v>0</v>
      </c>
      <c r="S66" s="20">
        <f t="shared" si="4"/>
        <v>0</v>
      </c>
    </row>
    <row r="67" spans="1:19" ht="11.25">
      <c r="A67" s="5" t="s">
        <v>131</v>
      </c>
      <c r="C67" s="2" t="s">
        <v>132</v>
      </c>
      <c r="G67" s="21" t="s">
        <v>20</v>
      </c>
      <c r="I67" s="6">
        <f t="shared" si="0"/>
        <v>0</v>
      </c>
      <c r="K67" s="18">
        <f t="shared" si="1"/>
        <v>0</v>
      </c>
      <c r="M67" s="19">
        <v>0.2286</v>
      </c>
      <c r="O67" s="3">
        <f t="shared" si="2"/>
        <v>0</v>
      </c>
      <c r="Q67" s="3">
        <f t="shared" si="3"/>
        <v>0</v>
      </c>
      <c r="S67" s="20">
        <f t="shared" si="4"/>
        <v>0</v>
      </c>
    </row>
    <row r="68" spans="1:19" ht="11.25">
      <c r="A68" s="5" t="s">
        <v>133</v>
      </c>
      <c r="C68" s="2" t="s">
        <v>134</v>
      </c>
      <c r="E68" s="6">
        <v>8618</v>
      </c>
      <c r="G68" s="21" t="s">
        <v>20</v>
      </c>
      <c r="I68" s="6">
        <f t="shared" si="0"/>
        <v>4452.93</v>
      </c>
      <c r="K68" s="18">
        <f t="shared" si="1"/>
        <v>4165.07</v>
      </c>
      <c r="M68" s="19">
        <v>0.4333</v>
      </c>
      <c r="O68" s="3">
        <f t="shared" si="2"/>
        <v>1804.724831</v>
      </c>
      <c r="Q68" s="3">
        <f t="shared" si="3"/>
        <v>2360.3451689999997</v>
      </c>
      <c r="S68" s="20">
        <f t="shared" si="4"/>
        <v>8618</v>
      </c>
    </row>
    <row r="69" spans="1:19" ht="11.25">
      <c r="A69" s="5" t="s">
        <v>135</v>
      </c>
      <c r="C69" s="2" t="s">
        <v>136</v>
      </c>
      <c r="G69" s="21" t="s">
        <v>20</v>
      </c>
      <c r="I69" s="6">
        <f t="shared" si="0"/>
        <v>0</v>
      </c>
      <c r="K69" s="18">
        <f t="shared" si="1"/>
        <v>0</v>
      </c>
      <c r="M69" s="19">
        <v>0.2834</v>
      </c>
      <c r="O69" s="3">
        <f t="shared" si="2"/>
        <v>0</v>
      </c>
      <c r="Q69" s="3">
        <f t="shared" si="3"/>
        <v>0</v>
      </c>
      <c r="S69" s="20">
        <f t="shared" si="4"/>
        <v>0</v>
      </c>
    </row>
    <row r="70" spans="1:19" ht="11.25">
      <c r="A70" s="5" t="s">
        <v>137</v>
      </c>
      <c r="C70" s="2" t="s">
        <v>138</v>
      </c>
      <c r="G70" s="21" t="s">
        <v>20</v>
      </c>
      <c r="I70" s="6">
        <f t="shared" si="0"/>
        <v>0</v>
      </c>
      <c r="K70" s="18">
        <f t="shared" si="1"/>
        <v>0</v>
      </c>
      <c r="M70" s="19">
        <v>0.3132</v>
      </c>
      <c r="O70" s="3">
        <f t="shared" si="2"/>
        <v>0</v>
      </c>
      <c r="Q70" s="3">
        <f t="shared" si="3"/>
        <v>0</v>
      </c>
      <c r="S70" s="20">
        <f t="shared" si="4"/>
        <v>0</v>
      </c>
    </row>
    <row r="71" spans="1:19" ht="11.25">
      <c r="A71" s="5" t="s">
        <v>139</v>
      </c>
      <c r="C71" s="2" t="s">
        <v>140</v>
      </c>
      <c r="G71" s="21" t="s">
        <v>20</v>
      </c>
      <c r="I71" s="6">
        <f t="shared" si="0"/>
        <v>0</v>
      </c>
      <c r="K71" s="18">
        <f t="shared" si="1"/>
        <v>0</v>
      </c>
      <c r="M71" s="19">
        <v>0.4329</v>
      </c>
      <c r="O71" s="3">
        <f t="shared" si="2"/>
        <v>0</v>
      </c>
      <c r="Q71" s="3">
        <f t="shared" si="3"/>
        <v>0</v>
      </c>
      <c r="S71" s="20">
        <f t="shared" si="4"/>
        <v>0</v>
      </c>
    </row>
    <row r="72" spans="1:19" ht="11.25">
      <c r="A72" s="5" t="s">
        <v>141</v>
      </c>
      <c r="C72" s="2" t="s">
        <v>142</v>
      </c>
      <c r="E72" s="6">
        <v>3892</v>
      </c>
      <c r="G72" s="21" t="s">
        <v>20</v>
      </c>
      <c r="I72" s="6">
        <f t="shared" si="0"/>
        <v>2011</v>
      </c>
      <c r="K72" s="18">
        <f t="shared" si="1"/>
        <v>1881</v>
      </c>
      <c r="M72" s="19">
        <v>0.1971</v>
      </c>
      <c r="O72" s="3">
        <f t="shared" si="2"/>
        <v>370.7451</v>
      </c>
      <c r="Q72" s="3">
        <f t="shared" si="3"/>
        <v>1510.2549</v>
      </c>
      <c r="S72" s="20">
        <f t="shared" si="4"/>
        <v>3892</v>
      </c>
    </row>
    <row r="73" spans="1:19" ht="11.25">
      <c r="A73" s="5" t="s">
        <v>143</v>
      </c>
      <c r="C73" s="2" t="s">
        <v>144</v>
      </c>
      <c r="E73" s="6">
        <v>27244</v>
      </c>
      <c r="G73" s="21" t="s">
        <v>20</v>
      </c>
      <c r="I73" s="6">
        <f t="shared" si="0"/>
        <v>14076.98</v>
      </c>
      <c r="K73" s="18">
        <f t="shared" si="1"/>
        <v>13167.02</v>
      </c>
      <c r="M73" s="19">
        <v>0.3304</v>
      </c>
      <c r="O73" s="3">
        <f t="shared" si="2"/>
        <v>4350.383408000001</v>
      </c>
      <c r="Q73" s="3">
        <f t="shared" si="3"/>
        <v>8816.636591999999</v>
      </c>
      <c r="S73" s="20">
        <f t="shared" si="4"/>
        <v>27244</v>
      </c>
    </row>
    <row r="74" spans="1:19" ht="11.25">
      <c r="A74" s="5" t="s">
        <v>145</v>
      </c>
      <c r="C74" s="2" t="s">
        <v>146</v>
      </c>
      <c r="E74" s="6">
        <v>8618</v>
      </c>
      <c r="G74" s="21" t="s">
        <v>20</v>
      </c>
      <c r="I74" s="6">
        <f t="shared" si="0"/>
        <v>4452.93</v>
      </c>
      <c r="K74" s="18">
        <f t="shared" si="1"/>
        <v>4165.07</v>
      </c>
      <c r="M74" s="19">
        <v>0.2686</v>
      </c>
      <c r="O74" s="3">
        <f t="shared" si="2"/>
        <v>1118.7378019999999</v>
      </c>
      <c r="Q74" s="3">
        <f t="shared" si="3"/>
        <v>3046.332198</v>
      </c>
      <c r="S74" s="20">
        <f t="shared" si="4"/>
        <v>8618</v>
      </c>
    </row>
    <row r="75" spans="1:19" ht="11.25">
      <c r="A75" s="5" t="s">
        <v>147</v>
      </c>
      <c r="C75" s="2" t="s">
        <v>148</v>
      </c>
      <c r="G75" s="21" t="s">
        <v>20</v>
      </c>
      <c r="I75" s="6">
        <f aca="true" t="shared" si="5" ref="I75:I138">ROUNDUP(E75*G75,2)</f>
        <v>0</v>
      </c>
      <c r="K75" s="18">
        <f aca="true" t="shared" si="6" ref="K75:K138">ROUNDUP(E75-I75,2)</f>
        <v>0</v>
      </c>
      <c r="M75" s="19">
        <v>0.4083</v>
      </c>
      <c r="O75" s="3">
        <f aca="true" t="shared" si="7" ref="O75:O137">K75*M75</f>
        <v>0</v>
      </c>
      <c r="Q75" s="3">
        <f aca="true" t="shared" si="8" ref="Q75:Q137">K75-O75</f>
        <v>0</v>
      </c>
      <c r="S75" s="20">
        <f aca="true" t="shared" si="9" ref="S75:S138">SUM(I75:K75)</f>
        <v>0</v>
      </c>
    </row>
    <row r="76" spans="1:19" ht="11.25">
      <c r="A76" s="5" t="s">
        <v>149</v>
      </c>
      <c r="C76" s="2" t="s">
        <v>150</v>
      </c>
      <c r="G76" s="21" t="s">
        <v>20</v>
      </c>
      <c r="I76" s="6">
        <f t="shared" si="5"/>
        <v>0</v>
      </c>
      <c r="K76" s="18">
        <f t="shared" si="6"/>
        <v>0</v>
      </c>
      <c r="M76" s="19">
        <v>0.2865</v>
      </c>
      <c r="O76" s="3">
        <f t="shared" si="7"/>
        <v>0</v>
      </c>
      <c r="Q76" s="3">
        <f t="shared" si="8"/>
        <v>0</v>
      </c>
      <c r="S76" s="20">
        <f t="shared" si="9"/>
        <v>0</v>
      </c>
    </row>
    <row r="77" spans="1:19" ht="11.25">
      <c r="A77" s="5" t="s">
        <v>151</v>
      </c>
      <c r="C77" s="2" t="s">
        <v>152</v>
      </c>
      <c r="G77" s="21" t="s">
        <v>20</v>
      </c>
      <c r="I77" s="6">
        <f t="shared" si="5"/>
        <v>0</v>
      </c>
      <c r="K77" s="18">
        <f t="shared" si="6"/>
        <v>0</v>
      </c>
      <c r="M77" s="19">
        <v>0.2539</v>
      </c>
      <c r="O77" s="3">
        <f t="shared" si="7"/>
        <v>0</v>
      </c>
      <c r="Q77" s="3">
        <f t="shared" si="8"/>
        <v>0</v>
      </c>
      <c r="S77" s="20">
        <f t="shared" si="9"/>
        <v>0</v>
      </c>
    </row>
    <row r="78" spans="1:19" ht="11.25">
      <c r="A78" s="5" t="s">
        <v>153</v>
      </c>
      <c r="C78" s="2" t="s">
        <v>154</v>
      </c>
      <c r="G78" s="21" t="s">
        <v>20</v>
      </c>
      <c r="I78" s="6">
        <f t="shared" si="5"/>
        <v>0</v>
      </c>
      <c r="K78" s="18">
        <f t="shared" si="6"/>
        <v>0</v>
      </c>
      <c r="M78" s="19">
        <v>0.2355</v>
      </c>
      <c r="O78" s="3">
        <f t="shared" si="7"/>
        <v>0</v>
      </c>
      <c r="Q78" s="3">
        <f t="shared" si="8"/>
        <v>0</v>
      </c>
      <c r="S78" s="20">
        <f t="shared" si="9"/>
        <v>0</v>
      </c>
    </row>
    <row r="79" spans="1:19" ht="11.25">
      <c r="A79" s="5" t="s">
        <v>155</v>
      </c>
      <c r="C79" s="2" t="s">
        <v>156</v>
      </c>
      <c r="G79" s="21" t="s">
        <v>20</v>
      </c>
      <c r="I79" s="6">
        <f t="shared" si="5"/>
        <v>0</v>
      </c>
      <c r="K79" s="18">
        <f t="shared" si="6"/>
        <v>0</v>
      </c>
      <c r="M79" s="19">
        <v>0.4342</v>
      </c>
      <c r="O79" s="3">
        <f t="shared" si="7"/>
        <v>0</v>
      </c>
      <c r="Q79" s="3">
        <f t="shared" si="8"/>
        <v>0</v>
      </c>
      <c r="S79" s="20">
        <f t="shared" si="9"/>
        <v>0</v>
      </c>
    </row>
    <row r="80" spans="1:19" ht="11.25">
      <c r="A80" s="5" t="s">
        <v>157</v>
      </c>
      <c r="C80" s="2" t="s">
        <v>158</v>
      </c>
      <c r="G80" s="21" t="s">
        <v>20</v>
      </c>
      <c r="I80" s="6">
        <f t="shared" si="5"/>
        <v>0</v>
      </c>
      <c r="K80" s="18">
        <f t="shared" si="6"/>
        <v>0</v>
      </c>
      <c r="M80" s="19">
        <v>0.2232</v>
      </c>
      <c r="O80" s="3">
        <f t="shared" si="7"/>
        <v>0</v>
      </c>
      <c r="Q80" s="3">
        <f t="shared" si="8"/>
        <v>0</v>
      </c>
      <c r="S80" s="20">
        <f t="shared" si="9"/>
        <v>0</v>
      </c>
    </row>
    <row r="81" spans="1:19" ht="11.25">
      <c r="A81" s="5" t="s">
        <v>159</v>
      </c>
      <c r="C81" s="2" t="s">
        <v>160</v>
      </c>
      <c r="G81" s="21" t="s">
        <v>20</v>
      </c>
      <c r="I81" s="6">
        <f t="shared" si="5"/>
        <v>0</v>
      </c>
      <c r="K81" s="18">
        <f t="shared" si="6"/>
        <v>0</v>
      </c>
      <c r="M81" s="19">
        <v>0.3716</v>
      </c>
      <c r="O81" s="3">
        <f t="shared" si="7"/>
        <v>0</v>
      </c>
      <c r="Q81" s="3">
        <f t="shared" si="8"/>
        <v>0</v>
      </c>
      <c r="S81" s="20">
        <f t="shared" si="9"/>
        <v>0</v>
      </c>
    </row>
    <row r="82" spans="1:19" ht="11.25">
      <c r="A82" s="5" t="s">
        <v>161</v>
      </c>
      <c r="C82" s="2" t="s">
        <v>162</v>
      </c>
      <c r="G82" s="21" t="s">
        <v>20</v>
      </c>
      <c r="I82" s="6">
        <f t="shared" si="5"/>
        <v>0</v>
      </c>
      <c r="K82" s="18">
        <f t="shared" si="6"/>
        <v>0</v>
      </c>
      <c r="M82" s="19">
        <v>0.3414</v>
      </c>
      <c r="O82" s="3">
        <f t="shared" si="7"/>
        <v>0</v>
      </c>
      <c r="Q82" s="3">
        <f t="shared" si="8"/>
        <v>0</v>
      </c>
      <c r="S82" s="20">
        <f t="shared" si="9"/>
        <v>0</v>
      </c>
    </row>
    <row r="83" spans="1:19" ht="11.25">
      <c r="A83" s="5" t="s">
        <v>163</v>
      </c>
      <c r="C83" s="2" t="s">
        <v>164</v>
      </c>
      <c r="G83" s="21" t="s">
        <v>20</v>
      </c>
      <c r="I83" s="6">
        <f t="shared" si="5"/>
        <v>0</v>
      </c>
      <c r="K83" s="18">
        <f t="shared" si="6"/>
        <v>0</v>
      </c>
      <c r="M83" s="19">
        <v>0.2923</v>
      </c>
      <c r="O83" s="3">
        <f t="shared" si="7"/>
        <v>0</v>
      </c>
      <c r="Q83" s="3">
        <f t="shared" si="8"/>
        <v>0</v>
      </c>
      <c r="S83" s="20">
        <f t="shared" si="9"/>
        <v>0</v>
      </c>
    </row>
    <row r="84" spans="1:19" ht="11.25">
      <c r="A84" s="5" t="s">
        <v>165</v>
      </c>
      <c r="C84" s="2" t="s">
        <v>166</v>
      </c>
      <c r="G84" s="21" t="s">
        <v>20</v>
      </c>
      <c r="I84" s="6">
        <f t="shared" si="5"/>
        <v>0</v>
      </c>
      <c r="K84" s="18">
        <f t="shared" si="6"/>
        <v>0</v>
      </c>
      <c r="M84" s="19">
        <v>0.4199</v>
      </c>
      <c r="O84" s="3">
        <f t="shared" si="7"/>
        <v>0</v>
      </c>
      <c r="Q84" s="3">
        <f t="shared" si="8"/>
        <v>0</v>
      </c>
      <c r="S84" s="20">
        <f t="shared" si="9"/>
        <v>0</v>
      </c>
    </row>
    <row r="85" spans="1:19" ht="11.25">
      <c r="A85" s="5" t="s">
        <v>167</v>
      </c>
      <c r="C85" s="2" t="s">
        <v>168</v>
      </c>
      <c r="E85" s="6">
        <v>3614</v>
      </c>
      <c r="G85" s="21" t="s">
        <v>20</v>
      </c>
      <c r="I85" s="6">
        <f t="shared" si="5"/>
        <v>1867.36</v>
      </c>
      <c r="K85" s="18">
        <f t="shared" si="6"/>
        <v>1746.64</v>
      </c>
      <c r="M85" s="19">
        <v>0.3227</v>
      </c>
      <c r="O85" s="3">
        <f t="shared" si="7"/>
        <v>563.640728</v>
      </c>
      <c r="Q85" s="3">
        <f t="shared" si="8"/>
        <v>1182.999272</v>
      </c>
      <c r="S85" s="20">
        <f t="shared" si="9"/>
        <v>3614</v>
      </c>
    </row>
    <row r="86" spans="1:19" ht="11.25">
      <c r="A86" s="5" t="s">
        <v>169</v>
      </c>
      <c r="C86" s="2" t="s">
        <v>170</v>
      </c>
      <c r="E86" s="6">
        <v>587.19</v>
      </c>
      <c r="G86" s="21" t="s">
        <v>20</v>
      </c>
      <c r="I86" s="6">
        <f t="shared" si="5"/>
        <v>303.40999999999997</v>
      </c>
      <c r="K86" s="18">
        <f t="shared" si="6"/>
        <v>283.78</v>
      </c>
      <c r="M86" s="19">
        <v>0.4397</v>
      </c>
      <c r="O86" s="3">
        <f t="shared" si="7"/>
        <v>124.77806599999998</v>
      </c>
      <c r="Q86" s="3">
        <f t="shared" si="8"/>
        <v>159.001934</v>
      </c>
      <c r="S86" s="20">
        <f t="shared" si="9"/>
        <v>587.1899999999999</v>
      </c>
    </row>
    <row r="87" spans="1:19" ht="11.25">
      <c r="A87" s="5" t="s">
        <v>171</v>
      </c>
      <c r="C87" s="2" t="s">
        <v>172</v>
      </c>
      <c r="G87" s="21" t="s">
        <v>20</v>
      </c>
      <c r="I87" s="6">
        <f t="shared" si="5"/>
        <v>0</v>
      </c>
      <c r="K87" s="18">
        <f t="shared" si="6"/>
        <v>0</v>
      </c>
      <c r="M87" s="19">
        <v>0.2336</v>
      </c>
      <c r="O87" s="3">
        <f t="shared" si="7"/>
        <v>0</v>
      </c>
      <c r="Q87" s="3">
        <f t="shared" si="8"/>
        <v>0</v>
      </c>
      <c r="S87" s="20">
        <f t="shared" si="9"/>
        <v>0</v>
      </c>
    </row>
    <row r="88" spans="1:19" ht="11.25">
      <c r="A88" s="5" t="s">
        <v>173</v>
      </c>
      <c r="C88" s="2" t="s">
        <v>174</v>
      </c>
      <c r="G88" s="21" t="s">
        <v>20</v>
      </c>
      <c r="I88" s="6">
        <f t="shared" si="5"/>
        <v>0</v>
      </c>
      <c r="K88" s="18">
        <f t="shared" si="6"/>
        <v>0</v>
      </c>
      <c r="M88" s="19">
        <v>0.3445</v>
      </c>
      <c r="O88" s="3">
        <f t="shared" si="7"/>
        <v>0</v>
      </c>
      <c r="Q88" s="3">
        <f t="shared" si="8"/>
        <v>0</v>
      </c>
      <c r="S88" s="20">
        <f t="shared" si="9"/>
        <v>0</v>
      </c>
    </row>
    <row r="89" spans="1:19" ht="11.25">
      <c r="A89" s="5" t="s">
        <v>175</v>
      </c>
      <c r="C89" s="2" t="s">
        <v>176</v>
      </c>
      <c r="G89" s="21" t="s">
        <v>20</v>
      </c>
      <c r="I89" s="6">
        <f t="shared" si="5"/>
        <v>0</v>
      </c>
      <c r="K89" s="18">
        <f t="shared" si="6"/>
        <v>0</v>
      </c>
      <c r="M89" s="19">
        <v>0.1894</v>
      </c>
      <c r="O89" s="3">
        <f t="shared" si="7"/>
        <v>0</v>
      </c>
      <c r="Q89" s="3">
        <f t="shared" si="8"/>
        <v>0</v>
      </c>
      <c r="S89" s="20">
        <f t="shared" si="9"/>
        <v>0</v>
      </c>
    </row>
    <row r="90" spans="1:19" ht="11.25">
      <c r="A90" s="5" t="s">
        <v>177</v>
      </c>
      <c r="C90" s="2" t="s">
        <v>178</v>
      </c>
      <c r="G90" s="21" t="s">
        <v>20</v>
      </c>
      <c r="I90" s="6">
        <f t="shared" si="5"/>
        <v>0</v>
      </c>
      <c r="K90" s="18">
        <f t="shared" si="6"/>
        <v>0</v>
      </c>
      <c r="M90" s="19">
        <v>0.3154</v>
      </c>
      <c r="O90" s="3">
        <f t="shared" si="7"/>
        <v>0</v>
      </c>
      <c r="Q90" s="3">
        <f t="shared" si="8"/>
        <v>0</v>
      </c>
      <c r="S90" s="20">
        <f t="shared" si="9"/>
        <v>0</v>
      </c>
    </row>
    <row r="91" spans="1:19" ht="11.25">
      <c r="A91" s="5" t="s">
        <v>179</v>
      </c>
      <c r="C91" s="2" t="s">
        <v>180</v>
      </c>
      <c r="G91" s="21" t="s">
        <v>20</v>
      </c>
      <c r="I91" s="6">
        <f t="shared" si="5"/>
        <v>0</v>
      </c>
      <c r="K91" s="18">
        <f t="shared" si="6"/>
        <v>0</v>
      </c>
      <c r="M91" s="19">
        <v>0.3517</v>
      </c>
      <c r="O91" s="3">
        <f t="shared" si="7"/>
        <v>0</v>
      </c>
      <c r="Q91" s="3">
        <f t="shared" si="8"/>
        <v>0</v>
      </c>
      <c r="S91" s="20">
        <f t="shared" si="9"/>
        <v>0</v>
      </c>
    </row>
    <row r="92" spans="1:19" ht="11.25">
      <c r="A92" s="5" t="s">
        <v>181</v>
      </c>
      <c r="C92" s="2" t="s">
        <v>182</v>
      </c>
      <c r="G92" s="21" t="s">
        <v>20</v>
      </c>
      <c r="I92" s="6">
        <f t="shared" si="5"/>
        <v>0</v>
      </c>
      <c r="K92" s="18">
        <f t="shared" si="6"/>
        <v>0</v>
      </c>
      <c r="M92" s="19">
        <v>0.2337</v>
      </c>
      <c r="O92" s="3">
        <f t="shared" si="7"/>
        <v>0</v>
      </c>
      <c r="Q92" s="3">
        <f t="shared" si="8"/>
        <v>0</v>
      </c>
      <c r="S92" s="20">
        <f t="shared" si="9"/>
        <v>0</v>
      </c>
    </row>
    <row r="93" spans="1:19" ht="11.25">
      <c r="A93" s="5" t="s">
        <v>183</v>
      </c>
      <c r="C93" s="2" t="s">
        <v>184</v>
      </c>
      <c r="G93" s="21" t="s">
        <v>20</v>
      </c>
      <c r="I93" s="6">
        <f t="shared" si="5"/>
        <v>0</v>
      </c>
      <c r="K93" s="18">
        <f t="shared" si="6"/>
        <v>0</v>
      </c>
      <c r="M93" s="19">
        <v>0.323</v>
      </c>
      <c r="O93" s="3">
        <f t="shared" si="7"/>
        <v>0</v>
      </c>
      <c r="Q93" s="3">
        <f t="shared" si="8"/>
        <v>0</v>
      </c>
      <c r="S93" s="20">
        <f t="shared" si="9"/>
        <v>0</v>
      </c>
    </row>
    <row r="94" spans="1:19" ht="11.25">
      <c r="A94" s="5" t="s">
        <v>185</v>
      </c>
      <c r="C94" s="2" t="s">
        <v>186</v>
      </c>
      <c r="G94" s="21" t="s">
        <v>20</v>
      </c>
      <c r="I94" s="6">
        <f t="shared" si="5"/>
        <v>0</v>
      </c>
      <c r="K94" s="18">
        <f t="shared" si="6"/>
        <v>0</v>
      </c>
      <c r="M94" s="19">
        <v>0.4588</v>
      </c>
      <c r="O94" s="3">
        <f t="shared" si="7"/>
        <v>0</v>
      </c>
      <c r="Q94" s="3">
        <f t="shared" si="8"/>
        <v>0</v>
      </c>
      <c r="S94" s="20">
        <f t="shared" si="9"/>
        <v>0</v>
      </c>
    </row>
    <row r="95" spans="1:19" ht="11.25">
      <c r="A95" s="5" t="s">
        <v>187</v>
      </c>
      <c r="C95" s="2" t="s">
        <v>188</v>
      </c>
      <c r="G95" s="21" t="s">
        <v>20</v>
      </c>
      <c r="I95" s="6">
        <f t="shared" si="5"/>
        <v>0</v>
      </c>
      <c r="K95" s="18">
        <f t="shared" si="6"/>
        <v>0</v>
      </c>
      <c r="M95" s="19">
        <v>0.4439</v>
      </c>
      <c r="O95" s="3">
        <f t="shared" si="7"/>
        <v>0</v>
      </c>
      <c r="Q95" s="3">
        <f t="shared" si="8"/>
        <v>0</v>
      </c>
      <c r="S95" s="20">
        <f t="shared" si="9"/>
        <v>0</v>
      </c>
    </row>
    <row r="96" spans="1:19" ht="11.25">
      <c r="A96" s="5" t="s">
        <v>189</v>
      </c>
      <c r="C96" s="2" t="s">
        <v>190</v>
      </c>
      <c r="G96" s="21" t="s">
        <v>20</v>
      </c>
      <c r="I96" s="6">
        <f t="shared" si="5"/>
        <v>0</v>
      </c>
      <c r="K96" s="18">
        <f t="shared" si="6"/>
        <v>0</v>
      </c>
      <c r="M96" s="19">
        <v>0.3979</v>
      </c>
      <c r="O96" s="3">
        <f t="shared" si="7"/>
        <v>0</v>
      </c>
      <c r="Q96" s="3">
        <f t="shared" si="8"/>
        <v>0</v>
      </c>
      <c r="S96" s="20">
        <f t="shared" si="9"/>
        <v>0</v>
      </c>
    </row>
    <row r="97" spans="1:19" ht="11.25">
      <c r="A97" s="5" t="s">
        <v>191</v>
      </c>
      <c r="C97" s="2" t="s">
        <v>192</v>
      </c>
      <c r="G97" s="21" t="s">
        <v>20</v>
      </c>
      <c r="I97" s="6">
        <f t="shared" si="5"/>
        <v>0</v>
      </c>
      <c r="K97" s="18">
        <f t="shared" si="6"/>
        <v>0</v>
      </c>
      <c r="M97" s="19">
        <v>0.2387</v>
      </c>
      <c r="O97" s="3">
        <f t="shared" si="7"/>
        <v>0</v>
      </c>
      <c r="Q97" s="3">
        <f t="shared" si="8"/>
        <v>0</v>
      </c>
      <c r="S97" s="20">
        <f t="shared" si="9"/>
        <v>0</v>
      </c>
    </row>
    <row r="98" spans="1:19" ht="11.25">
      <c r="A98" s="5" t="s">
        <v>193</v>
      </c>
      <c r="C98" s="2" t="s">
        <v>194</v>
      </c>
      <c r="G98" s="21" t="s">
        <v>20</v>
      </c>
      <c r="I98" s="6">
        <f t="shared" si="5"/>
        <v>0</v>
      </c>
      <c r="K98" s="18">
        <f t="shared" si="6"/>
        <v>0</v>
      </c>
      <c r="M98" s="19">
        <v>0.2455</v>
      </c>
      <c r="O98" s="3">
        <f t="shared" si="7"/>
        <v>0</v>
      </c>
      <c r="Q98" s="3">
        <f t="shared" si="8"/>
        <v>0</v>
      </c>
      <c r="S98" s="20">
        <f t="shared" si="9"/>
        <v>0</v>
      </c>
    </row>
    <row r="99" spans="1:19" ht="11.25">
      <c r="A99" s="5" t="s">
        <v>195</v>
      </c>
      <c r="C99" s="2" t="s">
        <v>196</v>
      </c>
      <c r="G99" s="21" t="s">
        <v>20</v>
      </c>
      <c r="I99" s="6">
        <f t="shared" si="5"/>
        <v>0</v>
      </c>
      <c r="K99" s="18">
        <f t="shared" si="6"/>
        <v>0</v>
      </c>
      <c r="M99" s="19">
        <v>0.3853</v>
      </c>
      <c r="O99" s="3">
        <f t="shared" si="7"/>
        <v>0</v>
      </c>
      <c r="Q99" s="3">
        <f t="shared" si="8"/>
        <v>0</v>
      </c>
      <c r="S99" s="20">
        <f t="shared" si="9"/>
        <v>0</v>
      </c>
    </row>
    <row r="100" spans="1:19" ht="11.25">
      <c r="A100" s="5" t="s">
        <v>197</v>
      </c>
      <c r="C100" s="2" t="s">
        <v>198</v>
      </c>
      <c r="G100" s="21" t="s">
        <v>20</v>
      </c>
      <c r="I100" s="6">
        <f t="shared" si="5"/>
        <v>0</v>
      </c>
      <c r="K100" s="18">
        <f t="shared" si="6"/>
        <v>0</v>
      </c>
      <c r="M100" s="19">
        <v>0.276</v>
      </c>
      <c r="O100" s="3">
        <f t="shared" si="7"/>
        <v>0</v>
      </c>
      <c r="Q100" s="3">
        <f t="shared" si="8"/>
        <v>0</v>
      </c>
      <c r="S100" s="20">
        <f t="shared" si="9"/>
        <v>0</v>
      </c>
    </row>
    <row r="101" spans="1:19" ht="11.25">
      <c r="A101" s="5" t="s">
        <v>199</v>
      </c>
      <c r="C101" s="2" t="s">
        <v>200</v>
      </c>
      <c r="E101" s="6">
        <v>4170</v>
      </c>
      <c r="G101" s="21" t="s">
        <v>20</v>
      </c>
      <c r="I101" s="6">
        <f t="shared" si="5"/>
        <v>2154.6400000000003</v>
      </c>
      <c r="K101" s="18">
        <f t="shared" si="6"/>
        <v>2015.36</v>
      </c>
      <c r="M101" s="19">
        <v>0.3025</v>
      </c>
      <c r="O101" s="3">
        <f t="shared" si="7"/>
        <v>609.6464</v>
      </c>
      <c r="Q101" s="3">
        <f t="shared" si="8"/>
        <v>1405.7136</v>
      </c>
      <c r="S101" s="20">
        <f t="shared" si="9"/>
        <v>4170</v>
      </c>
    </row>
    <row r="102" spans="1:19" ht="11.25">
      <c r="A102" s="5" t="s">
        <v>201</v>
      </c>
      <c r="C102" s="2" t="s">
        <v>202</v>
      </c>
      <c r="G102" s="21" t="s">
        <v>20</v>
      </c>
      <c r="I102" s="6">
        <f t="shared" si="5"/>
        <v>0</v>
      </c>
      <c r="K102" s="18">
        <f t="shared" si="6"/>
        <v>0</v>
      </c>
      <c r="M102" s="19">
        <v>0.2755</v>
      </c>
      <c r="O102" s="3">
        <f t="shared" si="7"/>
        <v>0</v>
      </c>
      <c r="Q102" s="3">
        <f t="shared" si="8"/>
        <v>0</v>
      </c>
      <c r="S102" s="20">
        <f t="shared" si="9"/>
        <v>0</v>
      </c>
    </row>
    <row r="103" spans="1:19" ht="11.25">
      <c r="A103" s="5" t="s">
        <v>203</v>
      </c>
      <c r="C103" s="2" t="s">
        <v>204</v>
      </c>
      <c r="G103" s="21" t="s">
        <v>20</v>
      </c>
      <c r="I103" s="6">
        <f t="shared" si="5"/>
        <v>0</v>
      </c>
      <c r="K103" s="18">
        <f t="shared" si="6"/>
        <v>0</v>
      </c>
      <c r="M103" s="19">
        <v>0.2708</v>
      </c>
      <c r="O103" s="3">
        <f t="shared" si="7"/>
        <v>0</v>
      </c>
      <c r="Q103" s="3">
        <f t="shared" si="8"/>
        <v>0</v>
      </c>
      <c r="S103" s="20">
        <f t="shared" si="9"/>
        <v>0</v>
      </c>
    </row>
    <row r="104" spans="1:19" ht="11.25">
      <c r="A104" s="5" t="s">
        <v>205</v>
      </c>
      <c r="C104" s="2" t="s">
        <v>206</v>
      </c>
      <c r="G104" s="21" t="s">
        <v>20</v>
      </c>
      <c r="I104" s="6">
        <f t="shared" si="5"/>
        <v>0</v>
      </c>
      <c r="K104" s="18">
        <f t="shared" si="6"/>
        <v>0</v>
      </c>
      <c r="M104" s="19">
        <v>0.3888</v>
      </c>
      <c r="O104" s="3">
        <f t="shared" si="7"/>
        <v>0</v>
      </c>
      <c r="Q104" s="3">
        <f t="shared" si="8"/>
        <v>0</v>
      </c>
      <c r="S104" s="20">
        <f t="shared" si="9"/>
        <v>0</v>
      </c>
    </row>
    <row r="105" spans="1:19" ht="11.25">
      <c r="A105" s="5" t="s">
        <v>207</v>
      </c>
      <c r="C105" s="2" t="s">
        <v>208</v>
      </c>
      <c r="G105" s="21" t="s">
        <v>20</v>
      </c>
      <c r="I105" s="6">
        <f t="shared" si="5"/>
        <v>0</v>
      </c>
      <c r="K105" s="18">
        <f t="shared" si="6"/>
        <v>0</v>
      </c>
      <c r="M105" s="19">
        <v>0.5309</v>
      </c>
      <c r="O105" s="3">
        <f t="shared" si="7"/>
        <v>0</v>
      </c>
      <c r="Q105" s="3">
        <f t="shared" si="8"/>
        <v>0</v>
      </c>
      <c r="S105" s="20">
        <f t="shared" si="9"/>
        <v>0</v>
      </c>
    </row>
    <row r="106" spans="1:19" ht="11.25">
      <c r="A106" s="5" t="s">
        <v>209</v>
      </c>
      <c r="C106" s="2" t="s">
        <v>210</v>
      </c>
      <c r="G106" s="21" t="s">
        <v>20</v>
      </c>
      <c r="I106" s="6">
        <f t="shared" si="5"/>
        <v>0</v>
      </c>
      <c r="K106" s="18">
        <f t="shared" si="6"/>
        <v>0</v>
      </c>
      <c r="M106" s="19">
        <v>0.255</v>
      </c>
      <c r="O106" s="3">
        <f t="shared" si="7"/>
        <v>0</v>
      </c>
      <c r="Q106" s="3">
        <f t="shared" si="8"/>
        <v>0</v>
      </c>
      <c r="S106" s="20">
        <f t="shared" si="9"/>
        <v>0</v>
      </c>
    </row>
    <row r="107" spans="1:19" ht="11.25">
      <c r="A107" s="5" t="s">
        <v>211</v>
      </c>
      <c r="C107" s="2" t="s">
        <v>212</v>
      </c>
      <c r="G107" s="21" t="s">
        <v>20</v>
      </c>
      <c r="I107" s="6">
        <f t="shared" si="5"/>
        <v>0</v>
      </c>
      <c r="K107" s="18">
        <f t="shared" si="6"/>
        <v>0</v>
      </c>
      <c r="M107" s="19">
        <v>0.2547</v>
      </c>
      <c r="O107" s="3">
        <f t="shared" si="7"/>
        <v>0</v>
      </c>
      <c r="Q107" s="3">
        <f t="shared" si="8"/>
        <v>0</v>
      </c>
      <c r="S107" s="20">
        <f t="shared" si="9"/>
        <v>0</v>
      </c>
    </row>
    <row r="108" spans="1:19" ht="11.25">
      <c r="A108" s="5" t="s">
        <v>213</v>
      </c>
      <c r="C108" s="2" t="s">
        <v>214</v>
      </c>
      <c r="G108" s="21" t="s">
        <v>20</v>
      </c>
      <c r="I108" s="6">
        <f t="shared" si="5"/>
        <v>0</v>
      </c>
      <c r="K108" s="18">
        <f t="shared" si="6"/>
        <v>0</v>
      </c>
      <c r="M108" s="19">
        <v>0.2329</v>
      </c>
      <c r="O108" s="3">
        <f t="shared" si="7"/>
        <v>0</v>
      </c>
      <c r="Q108" s="3">
        <f t="shared" si="8"/>
        <v>0</v>
      </c>
      <c r="S108" s="20">
        <f t="shared" si="9"/>
        <v>0</v>
      </c>
    </row>
    <row r="109" spans="1:19" ht="11.25">
      <c r="A109" s="5" t="s">
        <v>215</v>
      </c>
      <c r="C109" s="2" t="s">
        <v>216</v>
      </c>
      <c r="E109" s="6">
        <v>342.32</v>
      </c>
      <c r="G109" s="21" t="s">
        <v>20</v>
      </c>
      <c r="I109" s="6">
        <f t="shared" si="5"/>
        <v>176.88</v>
      </c>
      <c r="K109" s="18">
        <f t="shared" si="6"/>
        <v>165.44</v>
      </c>
      <c r="M109" s="19">
        <v>0.3068</v>
      </c>
      <c r="O109" s="3">
        <f t="shared" si="7"/>
        <v>50.756992000000004</v>
      </c>
      <c r="Q109" s="3">
        <f t="shared" si="8"/>
        <v>114.683008</v>
      </c>
      <c r="S109" s="20">
        <f t="shared" si="9"/>
        <v>342.32</v>
      </c>
    </row>
    <row r="110" spans="1:19" ht="11.25">
      <c r="A110" s="5" t="s">
        <v>217</v>
      </c>
      <c r="C110" s="2" t="s">
        <v>218</v>
      </c>
      <c r="E110" s="6">
        <v>8265.1</v>
      </c>
      <c r="G110" s="21" t="s">
        <v>20</v>
      </c>
      <c r="I110" s="6">
        <f t="shared" si="5"/>
        <v>4270.58</v>
      </c>
      <c r="K110" s="18">
        <f t="shared" si="6"/>
        <v>3994.52</v>
      </c>
      <c r="M110" s="19">
        <v>0.3715</v>
      </c>
      <c r="O110" s="3">
        <f t="shared" si="7"/>
        <v>1483.96418</v>
      </c>
      <c r="Q110" s="3">
        <f t="shared" si="8"/>
        <v>2510.55582</v>
      </c>
      <c r="S110" s="20">
        <f t="shared" si="9"/>
        <v>8265.1</v>
      </c>
    </row>
    <row r="111" spans="1:19" ht="11.25">
      <c r="A111" s="5" t="s">
        <v>219</v>
      </c>
      <c r="C111" s="2" t="s">
        <v>220</v>
      </c>
      <c r="G111" s="21" t="s">
        <v>20</v>
      </c>
      <c r="I111" s="6">
        <f t="shared" si="5"/>
        <v>0</v>
      </c>
      <c r="K111" s="18">
        <f t="shared" si="6"/>
        <v>0</v>
      </c>
      <c r="M111" s="19">
        <v>0.1302</v>
      </c>
      <c r="O111" s="3">
        <f t="shared" si="7"/>
        <v>0</v>
      </c>
      <c r="Q111" s="3">
        <f t="shared" si="8"/>
        <v>0</v>
      </c>
      <c r="S111" s="20">
        <f t="shared" si="9"/>
        <v>0</v>
      </c>
    </row>
    <row r="112" spans="1:19" ht="11.25">
      <c r="A112" s="5" t="s">
        <v>221</v>
      </c>
      <c r="C112" s="2" t="s">
        <v>222</v>
      </c>
      <c r="G112" s="21" t="s">
        <v>20</v>
      </c>
      <c r="I112" s="6">
        <f t="shared" si="5"/>
        <v>0</v>
      </c>
      <c r="K112" s="18">
        <f t="shared" si="6"/>
        <v>0</v>
      </c>
      <c r="M112" s="19">
        <v>0.4027</v>
      </c>
      <c r="O112" s="3">
        <f t="shared" si="7"/>
        <v>0</v>
      </c>
      <c r="Q112" s="3">
        <f t="shared" si="8"/>
        <v>0</v>
      </c>
      <c r="S112" s="20">
        <f t="shared" si="9"/>
        <v>0</v>
      </c>
    </row>
    <row r="113" spans="1:19" ht="11.25">
      <c r="A113" s="5" t="s">
        <v>223</v>
      </c>
      <c r="C113" s="2" t="s">
        <v>224</v>
      </c>
      <c r="G113" s="21" t="s">
        <v>20</v>
      </c>
      <c r="I113" s="6">
        <f t="shared" si="5"/>
        <v>0</v>
      </c>
      <c r="K113" s="18">
        <f t="shared" si="6"/>
        <v>0</v>
      </c>
      <c r="M113" s="19">
        <v>0.2496</v>
      </c>
      <c r="O113" s="3">
        <f t="shared" si="7"/>
        <v>0</v>
      </c>
      <c r="Q113" s="3">
        <f t="shared" si="8"/>
        <v>0</v>
      </c>
      <c r="S113" s="20">
        <f t="shared" si="9"/>
        <v>0</v>
      </c>
    </row>
    <row r="114" spans="1:19" ht="11.25">
      <c r="A114" s="5" t="s">
        <v>225</v>
      </c>
      <c r="C114" s="2" t="s">
        <v>226</v>
      </c>
      <c r="G114" s="21" t="s">
        <v>20</v>
      </c>
      <c r="I114" s="6">
        <f t="shared" si="5"/>
        <v>0</v>
      </c>
      <c r="K114" s="18">
        <f t="shared" si="6"/>
        <v>0</v>
      </c>
      <c r="M114" s="19">
        <v>0.2223</v>
      </c>
      <c r="O114" s="3">
        <f t="shared" si="7"/>
        <v>0</v>
      </c>
      <c r="Q114" s="3">
        <f t="shared" si="8"/>
        <v>0</v>
      </c>
      <c r="S114" s="20">
        <f t="shared" si="9"/>
        <v>0</v>
      </c>
    </row>
    <row r="115" spans="1:19" ht="11.25">
      <c r="A115" s="5" t="s">
        <v>227</v>
      </c>
      <c r="C115" s="2" t="s">
        <v>228</v>
      </c>
      <c r="G115" s="21" t="s">
        <v>20</v>
      </c>
      <c r="I115" s="6">
        <f t="shared" si="5"/>
        <v>0</v>
      </c>
      <c r="K115" s="18">
        <f t="shared" si="6"/>
        <v>0</v>
      </c>
      <c r="M115" s="19">
        <v>0.371</v>
      </c>
      <c r="O115" s="3">
        <f t="shared" si="7"/>
        <v>0</v>
      </c>
      <c r="Q115" s="3">
        <f t="shared" si="8"/>
        <v>0</v>
      </c>
      <c r="S115" s="20">
        <f t="shared" si="9"/>
        <v>0</v>
      </c>
    </row>
    <row r="116" spans="1:19" ht="11.25">
      <c r="A116" s="5" t="s">
        <v>229</v>
      </c>
      <c r="C116" s="2" t="s">
        <v>230</v>
      </c>
      <c r="G116" s="21" t="s">
        <v>20</v>
      </c>
      <c r="I116" s="6">
        <f t="shared" si="5"/>
        <v>0</v>
      </c>
      <c r="K116" s="18">
        <f t="shared" si="6"/>
        <v>0</v>
      </c>
      <c r="M116" s="19">
        <v>0.3441</v>
      </c>
      <c r="O116" s="3">
        <f t="shared" si="7"/>
        <v>0</v>
      </c>
      <c r="Q116" s="3">
        <f t="shared" si="8"/>
        <v>0</v>
      </c>
      <c r="S116" s="20">
        <f t="shared" si="9"/>
        <v>0</v>
      </c>
    </row>
    <row r="117" spans="1:19" ht="11.25">
      <c r="A117" s="5" t="s">
        <v>231</v>
      </c>
      <c r="C117" s="2" t="s">
        <v>232</v>
      </c>
      <c r="G117" s="21" t="s">
        <v>20</v>
      </c>
      <c r="I117" s="6">
        <f t="shared" si="5"/>
        <v>0</v>
      </c>
      <c r="K117" s="18">
        <f t="shared" si="6"/>
        <v>0</v>
      </c>
      <c r="M117" s="19">
        <v>0.3146</v>
      </c>
      <c r="O117" s="3">
        <f t="shared" si="7"/>
        <v>0</v>
      </c>
      <c r="Q117" s="3">
        <f t="shared" si="8"/>
        <v>0</v>
      </c>
      <c r="S117" s="20">
        <f t="shared" si="9"/>
        <v>0</v>
      </c>
    </row>
    <row r="118" spans="1:19" ht="11.25">
      <c r="A118" s="5" t="s">
        <v>233</v>
      </c>
      <c r="C118" s="2" t="s">
        <v>234</v>
      </c>
      <c r="E118" s="6">
        <v>5610</v>
      </c>
      <c r="G118" s="21" t="s">
        <v>20</v>
      </c>
      <c r="I118" s="6">
        <f t="shared" si="5"/>
        <v>2898.69</v>
      </c>
      <c r="K118" s="18">
        <f t="shared" si="6"/>
        <v>2711.31</v>
      </c>
      <c r="M118" s="19">
        <v>0.3223</v>
      </c>
      <c r="O118" s="3">
        <f t="shared" si="7"/>
        <v>873.8552129999999</v>
      </c>
      <c r="Q118" s="3">
        <f t="shared" si="8"/>
        <v>1837.4547870000001</v>
      </c>
      <c r="S118" s="20">
        <f t="shared" si="9"/>
        <v>5610</v>
      </c>
    </row>
    <row r="119" spans="1:19" ht="11.25">
      <c r="A119" s="5" t="s">
        <v>235</v>
      </c>
      <c r="C119" s="2" t="s">
        <v>236</v>
      </c>
      <c r="E119" s="6">
        <v>8618</v>
      </c>
      <c r="G119" s="21" t="s">
        <v>20</v>
      </c>
      <c r="I119" s="6">
        <f t="shared" si="5"/>
        <v>4452.93</v>
      </c>
      <c r="K119" s="18">
        <f t="shared" si="6"/>
        <v>4165.07</v>
      </c>
      <c r="M119" s="19">
        <v>0.3808</v>
      </c>
      <c r="O119" s="3">
        <f t="shared" si="7"/>
        <v>1586.058656</v>
      </c>
      <c r="Q119" s="3">
        <f t="shared" si="8"/>
        <v>2579.0113439999996</v>
      </c>
      <c r="S119" s="20">
        <f t="shared" si="9"/>
        <v>8618</v>
      </c>
    </row>
    <row r="120" spans="1:19" ht="11.25">
      <c r="A120" s="5" t="s">
        <v>237</v>
      </c>
      <c r="C120" s="2" t="s">
        <v>238</v>
      </c>
      <c r="E120" s="6">
        <v>13900</v>
      </c>
      <c r="G120" s="21" t="s">
        <v>20</v>
      </c>
      <c r="I120" s="6">
        <f t="shared" si="5"/>
        <v>7182.13</v>
      </c>
      <c r="K120" s="18">
        <f t="shared" si="6"/>
        <v>6717.87</v>
      </c>
      <c r="M120" s="19">
        <v>0.2667</v>
      </c>
      <c r="O120" s="3">
        <f t="shared" si="7"/>
        <v>1791.655929</v>
      </c>
      <c r="Q120" s="3">
        <f t="shared" si="8"/>
        <v>4926.214071</v>
      </c>
      <c r="S120" s="20">
        <f t="shared" si="9"/>
        <v>13900</v>
      </c>
    </row>
    <row r="121" spans="1:19" ht="11.25">
      <c r="A121" s="5" t="s">
        <v>239</v>
      </c>
      <c r="C121" s="2" t="s">
        <v>240</v>
      </c>
      <c r="G121" s="21" t="s">
        <v>20</v>
      </c>
      <c r="I121" s="6">
        <f t="shared" si="5"/>
        <v>0</v>
      </c>
      <c r="K121" s="18">
        <f t="shared" si="6"/>
        <v>0</v>
      </c>
      <c r="M121" s="19">
        <v>0.3302</v>
      </c>
      <c r="O121" s="3">
        <f t="shared" si="7"/>
        <v>0</v>
      </c>
      <c r="Q121" s="3">
        <f t="shared" si="8"/>
        <v>0</v>
      </c>
      <c r="S121" s="20">
        <f t="shared" si="9"/>
        <v>0</v>
      </c>
    </row>
    <row r="122" spans="1:19" ht="11.25">
      <c r="A122" s="5" t="s">
        <v>241</v>
      </c>
      <c r="C122" s="2" t="s">
        <v>242</v>
      </c>
      <c r="E122" s="6">
        <v>1582.86</v>
      </c>
      <c r="G122" s="21" t="s">
        <v>20</v>
      </c>
      <c r="I122" s="6">
        <f t="shared" si="5"/>
        <v>817.87</v>
      </c>
      <c r="K122" s="18">
        <f t="shared" si="6"/>
        <v>764.99</v>
      </c>
      <c r="M122" s="19">
        <v>0.2736</v>
      </c>
      <c r="O122" s="3">
        <f t="shared" si="7"/>
        <v>209.301264</v>
      </c>
      <c r="Q122" s="3">
        <f t="shared" si="8"/>
        <v>555.6887360000001</v>
      </c>
      <c r="S122" s="20">
        <f t="shared" si="9"/>
        <v>1582.8600000000001</v>
      </c>
    </row>
    <row r="123" spans="1:19" ht="11.25">
      <c r="A123" s="5" t="s">
        <v>243</v>
      </c>
      <c r="C123" s="2" t="s">
        <v>244</v>
      </c>
      <c r="G123" s="21" t="s">
        <v>20</v>
      </c>
      <c r="I123" s="6">
        <f t="shared" si="5"/>
        <v>0</v>
      </c>
      <c r="K123" s="18">
        <f t="shared" si="6"/>
        <v>0</v>
      </c>
      <c r="M123" s="19">
        <v>0.4168</v>
      </c>
      <c r="O123" s="3">
        <f t="shared" si="7"/>
        <v>0</v>
      </c>
      <c r="Q123" s="3">
        <f t="shared" si="8"/>
        <v>0</v>
      </c>
      <c r="S123" s="20">
        <f t="shared" si="9"/>
        <v>0</v>
      </c>
    </row>
    <row r="124" spans="1:19" ht="11.25">
      <c r="A124" s="5" t="s">
        <v>245</v>
      </c>
      <c r="C124" s="2" t="s">
        <v>246</v>
      </c>
      <c r="G124" s="21" t="s">
        <v>20</v>
      </c>
      <c r="I124" s="6">
        <f t="shared" si="5"/>
        <v>0</v>
      </c>
      <c r="K124" s="18">
        <f t="shared" si="6"/>
        <v>0</v>
      </c>
      <c r="M124" s="19">
        <v>0.4273</v>
      </c>
      <c r="O124" s="3">
        <f t="shared" si="7"/>
        <v>0</v>
      </c>
      <c r="Q124" s="3">
        <f t="shared" si="8"/>
        <v>0</v>
      </c>
      <c r="S124" s="20">
        <f t="shared" si="9"/>
        <v>0</v>
      </c>
    </row>
    <row r="125" spans="1:19" ht="11.25">
      <c r="A125" s="5" t="s">
        <v>247</v>
      </c>
      <c r="C125" s="2" t="s">
        <v>248</v>
      </c>
      <c r="G125" s="21" t="s">
        <v>20</v>
      </c>
      <c r="I125" s="6">
        <f t="shared" si="5"/>
        <v>0</v>
      </c>
      <c r="K125" s="18">
        <f t="shared" si="6"/>
        <v>0</v>
      </c>
      <c r="M125" s="19">
        <v>0.3321</v>
      </c>
      <c r="O125" s="3">
        <f t="shared" si="7"/>
        <v>0</v>
      </c>
      <c r="Q125" s="3">
        <f t="shared" si="8"/>
        <v>0</v>
      </c>
      <c r="S125" s="20">
        <f t="shared" si="9"/>
        <v>0</v>
      </c>
    </row>
    <row r="126" spans="1:19" ht="11.25">
      <c r="A126" s="5" t="s">
        <v>249</v>
      </c>
      <c r="C126" s="2" t="s">
        <v>250</v>
      </c>
      <c r="E126" s="6">
        <v>58341.5</v>
      </c>
      <c r="G126" s="21" t="s">
        <v>20</v>
      </c>
      <c r="I126" s="6">
        <f t="shared" si="5"/>
        <v>30145.059999999998</v>
      </c>
      <c r="K126" s="18">
        <f t="shared" si="6"/>
        <v>28196.44</v>
      </c>
      <c r="M126" s="19">
        <v>0.2773</v>
      </c>
      <c r="O126" s="3">
        <f t="shared" si="7"/>
        <v>7818.872812</v>
      </c>
      <c r="Q126" s="3">
        <f t="shared" si="8"/>
        <v>20377.567188</v>
      </c>
      <c r="S126" s="20">
        <f t="shared" si="9"/>
        <v>58341.5</v>
      </c>
    </row>
    <row r="127" spans="1:19" ht="11.25">
      <c r="A127" s="5" t="s">
        <v>251</v>
      </c>
      <c r="C127" s="2" t="s">
        <v>252</v>
      </c>
      <c r="E127" s="6">
        <v>36175.5</v>
      </c>
      <c r="G127" s="21" t="s">
        <v>20</v>
      </c>
      <c r="I127" s="6">
        <f t="shared" si="5"/>
        <v>18691.89</v>
      </c>
      <c r="K127" s="18">
        <f t="shared" si="6"/>
        <v>17483.61</v>
      </c>
      <c r="M127" s="19">
        <v>0.2455</v>
      </c>
      <c r="O127" s="3">
        <f t="shared" si="7"/>
        <v>4292.2262550000005</v>
      </c>
      <c r="Q127" s="3">
        <f t="shared" si="8"/>
        <v>13191.383745</v>
      </c>
      <c r="S127" s="20">
        <f t="shared" si="9"/>
        <v>36175.5</v>
      </c>
    </row>
    <row r="128" spans="1:19" ht="11.25">
      <c r="A128" s="5" t="s">
        <v>253</v>
      </c>
      <c r="C128" s="2" t="s">
        <v>254</v>
      </c>
      <c r="G128" s="21" t="s">
        <v>20</v>
      </c>
      <c r="I128" s="6">
        <f t="shared" si="5"/>
        <v>0</v>
      </c>
      <c r="K128" s="18">
        <f t="shared" si="6"/>
        <v>0</v>
      </c>
      <c r="M128" s="19">
        <v>0.3254</v>
      </c>
      <c r="O128" s="3">
        <f t="shared" si="7"/>
        <v>0</v>
      </c>
      <c r="Q128" s="3">
        <f t="shared" si="8"/>
        <v>0</v>
      </c>
      <c r="S128" s="20">
        <f t="shared" si="9"/>
        <v>0</v>
      </c>
    </row>
    <row r="129" spans="1:19" ht="11.25">
      <c r="A129" s="5" t="s">
        <v>255</v>
      </c>
      <c r="C129" s="2" t="s">
        <v>256</v>
      </c>
      <c r="E129" s="6">
        <v>16958</v>
      </c>
      <c r="G129" s="21" t="s">
        <v>20</v>
      </c>
      <c r="I129" s="6">
        <f t="shared" si="5"/>
        <v>8762.2</v>
      </c>
      <c r="K129" s="18">
        <f t="shared" si="6"/>
        <v>8195.8</v>
      </c>
      <c r="M129" s="19">
        <v>0.3535</v>
      </c>
      <c r="O129" s="3">
        <f t="shared" si="7"/>
        <v>2897.2152999999994</v>
      </c>
      <c r="Q129" s="3">
        <f t="shared" si="8"/>
        <v>5298.584699999999</v>
      </c>
      <c r="S129" s="20">
        <f t="shared" si="9"/>
        <v>16958</v>
      </c>
    </row>
    <row r="130" spans="1:19" ht="11.25">
      <c r="A130" s="5" t="s">
        <v>257</v>
      </c>
      <c r="C130" s="2" t="s">
        <v>258</v>
      </c>
      <c r="G130" s="21" t="s">
        <v>20</v>
      </c>
      <c r="I130" s="6">
        <f t="shared" si="5"/>
        <v>0</v>
      </c>
      <c r="K130" s="18">
        <f t="shared" si="6"/>
        <v>0</v>
      </c>
      <c r="M130" s="19">
        <v>0.2787</v>
      </c>
      <c r="O130" s="3">
        <f t="shared" si="7"/>
        <v>0</v>
      </c>
      <c r="Q130" s="3">
        <f t="shared" si="8"/>
        <v>0</v>
      </c>
      <c r="S130" s="20">
        <f t="shared" si="9"/>
        <v>0</v>
      </c>
    </row>
    <row r="131" spans="1:19" ht="11.25">
      <c r="A131" s="5" t="s">
        <v>259</v>
      </c>
      <c r="C131" s="2" t="s">
        <v>260</v>
      </c>
      <c r="E131" s="6">
        <v>2510.6</v>
      </c>
      <c r="G131" s="21" t="s">
        <v>20</v>
      </c>
      <c r="I131" s="6">
        <f t="shared" si="5"/>
        <v>1297.23</v>
      </c>
      <c r="K131" s="18">
        <f t="shared" si="6"/>
        <v>1213.37</v>
      </c>
      <c r="M131" s="19">
        <v>0.2605</v>
      </c>
      <c r="O131" s="3">
        <f t="shared" si="7"/>
        <v>316.082885</v>
      </c>
      <c r="Q131" s="3">
        <f t="shared" si="8"/>
        <v>897.2871149999999</v>
      </c>
      <c r="S131" s="20">
        <f t="shared" si="9"/>
        <v>2510.6</v>
      </c>
    </row>
    <row r="132" spans="1:19" ht="11.25">
      <c r="A132" s="5" t="s">
        <v>261</v>
      </c>
      <c r="C132" s="2" t="s">
        <v>262</v>
      </c>
      <c r="E132" s="6">
        <v>1991.34</v>
      </c>
      <c r="G132" s="21" t="s">
        <v>20</v>
      </c>
      <c r="I132" s="6">
        <f t="shared" si="5"/>
        <v>1028.93</v>
      </c>
      <c r="K132" s="18">
        <f t="shared" si="6"/>
        <v>962.41</v>
      </c>
      <c r="M132" s="19">
        <v>0.2035</v>
      </c>
      <c r="O132" s="3">
        <f t="shared" si="7"/>
        <v>195.85043499999998</v>
      </c>
      <c r="Q132" s="3">
        <f t="shared" si="8"/>
        <v>766.559565</v>
      </c>
      <c r="S132" s="20">
        <f t="shared" si="9"/>
        <v>1991.3400000000001</v>
      </c>
    </row>
    <row r="133" spans="1:19" ht="11.25">
      <c r="A133" s="5" t="s">
        <v>263</v>
      </c>
      <c r="C133" s="2" t="s">
        <v>264</v>
      </c>
      <c r="E133" s="6">
        <v>56434</v>
      </c>
      <c r="G133" s="21" t="s">
        <v>20</v>
      </c>
      <c r="I133" s="6">
        <f t="shared" si="5"/>
        <v>29159.449999999997</v>
      </c>
      <c r="K133" s="18">
        <f t="shared" si="6"/>
        <v>27274.55</v>
      </c>
      <c r="M133" s="19">
        <v>0.3691</v>
      </c>
      <c r="O133" s="3">
        <f t="shared" si="7"/>
        <v>10067.036404999999</v>
      </c>
      <c r="Q133" s="3">
        <f t="shared" si="8"/>
        <v>17207.513595</v>
      </c>
      <c r="S133" s="20">
        <f t="shared" si="9"/>
        <v>56434</v>
      </c>
    </row>
    <row r="134" spans="1:19" ht="11.25">
      <c r="A134" s="5" t="s">
        <v>265</v>
      </c>
      <c r="C134" s="2" t="s">
        <v>266</v>
      </c>
      <c r="G134" s="21" t="s">
        <v>20</v>
      </c>
      <c r="I134" s="6">
        <f t="shared" si="5"/>
        <v>0</v>
      </c>
      <c r="K134" s="18">
        <f t="shared" si="6"/>
        <v>0</v>
      </c>
      <c r="M134" s="19">
        <v>0.3072</v>
      </c>
      <c r="O134" s="3">
        <f t="shared" si="7"/>
        <v>0</v>
      </c>
      <c r="Q134" s="3">
        <f t="shared" si="8"/>
        <v>0</v>
      </c>
      <c r="S134" s="20">
        <f t="shared" si="9"/>
        <v>0</v>
      </c>
    </row>
    <row r="135" spans="1:19" ht="11.25">
      <c r="A135" s="5" t="s">
        <v>267</v>
      </c>
      <c r="C135" s="2" t="s">
        <v>268</v>
      </c>
      <c r="G135" s="21" t="s">
        <v>20</v>
      </c>
      <c r="I135" s="6">
        <f t="shared" si="5"/>
        <v>0</v>
      </c>
      <c r="K135" s="18">
        <f t="shared" si="6"/>
        <v>0</v>
      </c>
      <c r="M135" s="19">
        <v>0.3513</v>
      </c>
      <c r="O135" s="3">
        <f t="shared" si="7"/>
        <v>0</v>
      </c>
      <c r="Q135" s="3">
        <f t="shared" si="8"/>
        <v>0</v>
      </c>
      <c r="S135" s="20">
        <f t="shared" si="9"/>
        <v>0</v>
      </c>
    </row>
    <row r="136" spans="1:19" ht="11.25">
      <c r="A136" s="5" t="s">
        <v>269</v>
      </c>
      <c r="C136" s="2" t="s">
        <v>270</v>
      </c>
      <c r="G136" s="21" t="s">
        <v>20</v>
      </c>
      <c r="I136" s="6">
        <f t="shared" si="5"/>
        <v>0</v>
      </c>
      <c r="K136" s="18">
        <f t="shared" si="6"/>
        <v>0</v>
      </c>
      <c r="M136" s="19">
        <v>0.2699</v>
      </c>
      <c r="O136" s="3">
        <f t="shared" si="7"/>
        <v>0</v>
      </c>
      <c r="Q136" s="3">
        <f t="shared" si="8"/>
        <v>0</v>
      </c>
      <c r="S136" s="20">
        <f t="shared" si="9"/>
        <v>0</v>
      </c>
    </row>
    <row r="137" spans="1:19" ht="11.25">
      <c r="A137" s="5" t="s">
        <v>271</v>
      </c>
      <c r="C137" s="2" t="s">
        <v>272</v>
      </c>
      <c r="E137" s="6">
        <v>134.6</v>
      </c>
      <c r="G137" s="21" t="s">
        <v>20</v>
      </c>
      <c r="I137" s="6">
        <f t="shared" si="5"/>
        <v>69.55000000000001</v>
      </c>
      <c r="K137" s="18">
        <f t="shared" si="6"/>
        <v>65.05</v>
      </c>
      <c r="M137" s="19">
        <v>0.2432</v>
      </c>
      <c r="O137" s="3">
        <f t="shared" si="7"/>
        <v>15.82016</v>
      </c>
      <c r="Q137" s="3">
        <f t="shared" si="8"/>
        <v>49.229839999999996</v>
      </c>
      <c r="S137" s="20">
        <f t="shared" si="9"/>
        <v>134.60000000000002</v>
      </c>
    </row>
    <row r="138" spans="1:19" ht="11.25">
      <c r="A138" s="5" t="s">
        <v>273</v>
      </c>
      <c r="C138" s="2" t="s">
        <v>274</v>
      </c>
      <c r="E138" s="6">
        <v>18493.6</v>
      </c>
      <c r="G138" s="21" t="s">
        <v>20</v>
      </c>
      <c r="I138" s="6">
        <f t="shared" si="5"/>
        <v>9555.65</v>
      </c>
      <c r="K138" s="18">
        <f t="shared" si="6"/>
        <v>8937.95</v>
      </c>
      <c r="M138" s="17">
        <v>0.3569</v>
      </c>
      <c r="O138" s="3">
        <f>K138*M138</f>
        <v>3189.9543550000003</v>
      </c>
      <c r="Q138" s="3">
        <f>K138-O138</f>
        <v>5747.995645000001</v>
      </c>
      <c r="S138" s="20">
        <f t="shared" si="9"/>
        <v>18493.6</v>
      </c>
    </row>
    <row r="139" spans="1:19" ht="11.25">
      <c r="A139" s="5" t="s">
        <v>275</v>
      </c>
      <c r="C139" s="2" t="s">
        <v>276</v>
      </c>
      <c r="G139" s="21" t="s">
        <v>20</v>
      </c>
      <c r="I139" s="6">
        <f>ROUNDUP(E139*G139,2)</f>
        <v>0</v>
      </c>
      <c r="K139" s="18">
        <f>ROUNDUP(E139-I139,2)</f>
        <v>0</v>
      </c>
      <c r="M139" s="19">
        <v>0.3843</v>
      </c>
      <c r="Q139" s="3">
        <f>K139-O139</f>
        <v>0</v>
      </c>
      <c r="S139" s="20">
        <f>SUM(I139:K139)</f>
        <v>0</v>
      </c>
    </row>
    <row r="140" spans="1:19" ht="11.25">
      <c r="A140" s="5" t="s">
        <v>277</v>
      </c>
      <c r="C140" s="2" t="s">
        <v>278</v>
      </c>
      <c r="G140" s="21" t="s">
        <v>20</v>
      </c>
      <c r="I140" s="6">
        <f>ROUNDUP(E140*G140,2)</f>
        <v>0</v>
      </c>
      <c r="K140" s="18">
        <f>ROUNDUP(E140-I140,2)</f>
        <v>0</v>
      </c>
      <c r="M140" s="19">
        <v>0.4553</v>
      </c>
      <c r="Q140" s="3">
        <f>K140-O140</f>
        <v>0</v>
      </c>
      <c r="S140" s="20">
        <f>SUM(I140:K140)</f>
        <v>0</v>
      </c>
    </row>
    <row r="141" spans="1:19" ht="11.25">
      <c r="A141" s="5" t="s">
        <v>279</v>
      </c>
      <c r="C141" s="2" t="s">
        <v>280</v>
      </c>
      <c r="E141" s="6">
        <v>8618</v>
      </c>
      <c r="G141" s="21" t="s">
        <v>20</v>
      </c>
      <c r="I141" s="6">
        <f>ROUNDUP(E141*G141,2)</f>
        <v>4452.93</v>
      </c>
      <c r="K141" s="18">
        <f>ROUNDUP(E141-I141,2)</f>
        <v>4165.07</v>
      </c>
      <c r="M141" s="19">
        <v>0.4587</v>
      </c>
      <c r="Q141" s="3">
        <f>K141-O141</f>
        <v>4165.07</v>
      </c>
      <c r="S141" s="20">
        <f>SUM(I141:K141)</f>
        <v>8618</v>
      </c>
    </row>
    <row r="142" ht="11.25">
      <c r="G142" s="21"/>
    </row>
    <row r="143" ht="11.25">
      <c r="G143" s="21"/>
    </row>
    <row r="144" ht="11.25">
      <c r="G144" s="21"/>
    </row>
    <row r="145" spans="3:19" ht="11.25">
      <c r="C145" s="2" t="s">
        <v>281</v>
      </c>
      <c r="E145" s="6">
        <f>SUM(E10:E141)</f>
        <v>390363.64999999997</v>
      </c>
      <c r="I145" s="6">
        <f>SUM(I9:I141)</f>
        <v>201701.05999999997</v>
      </c>
      <c r="K145" s="6">
        <f>SUM(K9:K141)</f>
        <v>188662.59</v>
      </c>
      <c r="O145" s="3">
        <f>SUM(O9:O141)</f>
        <v>57937.750461</v>
      </c>
      <c r="Q145" s="3">
        <f>SUM(Q9:Q141)</f>
        <v>130724.83953900001</v>
      </c>
      <c r="S145" s="20">
        <f>SUM(S10:S144)</f>
        <v>390363.64999999997</v>
      </c>
    </row>
  </sheetData>
  <mergeCells count="2">
    <mergeCell ref="A1:O1"/>
    <mergeCell ref="A2:O2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5"/>
  <sheetViews>
    <sheetView workbookViewId="0" topLeftCell="F2">
      <selection activeCell="M13" sqref="M13"/>
    </sheetView>
  </sheetViews>
  <sheetFormatPr defaultColWidth="9.140625" defaultRowHeight="12.75"/>
  <cols>
    <col min="1" max="1" width="6.7109375" style="5" customWidth="1"/>
    <col min="2" max="2" width="2.7109375" style="2" customWidth="1"/>
    <col min="3" max="3" width="22.57421875" style="2" customWidth="1"/>
    <col min="4" max="4" width="1.7109375" style="2" customWidth="1"/>
    <col min="5" max="5" width="14.421875" style="6" customWidth="1"/>
    <col min="6" max="6" width="1.28515625" style="2" customWidth="1"/>
    <col min="7" max="7" width="10.421875" style="7" customWidth="1"/>
    <col min="8" max="8" width="1.28515625" style="2" customWidth="1"/>
    <col min="9" max="9" width="13.8515625" style="6" customWidth="1"/>
    <col min="10" max="10" width="1.8515625" style="2" customWidth="1"/>
    <col min="11" max="11" width="12.7109375" style="3" customWidth="1"/>
    <col min="12" max="12" width="1.28515625" style="2" customWidth="1"/>
    <col min="13" max="13" width="8.8515625" style="19" customWidth="1"/>
    <col min="14" max="14" width="1.7109375" style="2" customWidth="1"/>
    <col min="15" max="15" width="13.57421875" style="3" customWidth="1"/>
    <col min="16" max="16" width="1.7109375" style="2" customWidth="1"/>
    <col min="17" max="17" width="12.140625" style="3" customWidth="1"/>
    <col min="18" max="18" width="1.7109375" style="2" customWidth="1"/>
    <col min="19" max="19" width="12.7109375" style="2" customWidth="1"/>
    <col min="20" max="16384" width="8.8515625" style="2" customWidth="1"/>
  </cols>
  <sheetData>
    <row r="1" spans="1:15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4" t="s">
        <v>295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4"/>
      <c r="B3" s="4"/>
      <c r="C3" s="4"/>
      <c r="D3" s="4"/>
      <c r="E3" s="4"/>
      <c r="G3" s="4"/>
      <c r="H3" s="4"/>
      <c r="I3" s="4"/>
      <c r="J3" s="4"/>
      <c r="K3" s="4"/>
      <c r="L3" s="4"/>
      <c r="M3" s="1"/>
      <c r="N3" s="4"/>
      <c r="O3" s="4"/>
    </row>
    <row r="4" spans="1:15" ht="11.25">
      <c r="A4" s="4"/>
      <c r="B4" s="4"/>
      <c r="C4" s="4"/>
      <c r="D4" s="4"/>
      <c r="E4" s="4"/>
      <c r="F4" s="4"/>
      <c r="G4" s="4" t="s">
        <v>299</v>
      </c>
      <c r="H4" s="4"/>
      <c r="I4" s="4"/>
      <c r="J4" s="4"/>
      <c r="K4" s="4"/>
      <c r="L4" s="4"/>
      <c r="M4" s="1"/>
      <c r="N4" s="4"/>
      <c r="O4" s="4"/>
    </row>
    <row r="5" ht="11.25">
      <c r="M5" s="1"/>
    </row>
    <row r="6" spans="5:13" ht="11.25">
      <c r="E6" s="8" t="s">
        <v>1</v>
      </c>
      <c r="K6" s="9">
        <v>0.4833</v>
      </c>
      <c r="M6" s="1"/>
    </row>
    <row r="7" spans="5:17" ht="11.25">
      <c r="E7" s="8" t="s">
        <v>2</v>
      </c>
      <c r="F7" s="10"/>
      <c r="G7" s="4" t="s">
        <v>3</v>
      </c>
      <c r="H7" s="10"/>
      <c r="I7" s="8"/>
      <c r="J7" s="10"/>
      <c r="K7" s="8" t="s">
        <v>4</v>
      </c>
      <c r="L7" s="10"/>
      <c r="M7" s="1" t="s">
        <v>5</v>
      </c>
      <c r="N7" s="10"/>
      <c r="O7" s="8"/>
      <c r="Q7" s="8"/>
    </row>
    <row r="8" spans="1:19" ht="11.25">
      <c r="A8" s="11" t="s">
        <v>6</v>
      </c>
      <c r="B8" s="10"/>
      <c r="C8" s="10"/>
      <c r="E8" s="8" t="s">
        <v>7</v>
      </c>
      <c r="F8" s="10"/>
      <c r="G8" s="4" t="s">
        <v>8</v>
      </c>
      <c r="H8" s="10"/>
      <c r="I8" s="8" t="s">
        <v>8</v>
      </c>
      <c r="J8" s="10"/>
      <c r="K8" s="8" t="s">
        <v>5</v>
      </c>
      <c r="L8" s="10"/>
      <c r="M8" s="1" t="s">
        <v>9</v>
      </c>
      <c r="N8" s="10"/>
      <c r="O8" s="8" t="s">
        <v>5</v>
      </c>
      <c r="Q8" s="8" t="s">
        <v>10</v>
      </c>
      <c r="S8" s="10" t="s">
        <v>296</v>
      </c>
    </row>
    <row r="9" spans="1:19" ht="11.25">
      <c r="A9" s="12" t="s">
        <v>11</v>
      </c>
      <c r="B9" s="13"/>
      <c r="C9" s="13" t="s">
        <v>12</v>
      </c>
      <c r="E9" s="14" t="s">
        <v>297</v>
      </c>
      <c r="F9" s="13"/>
      <c r="G9" s="15" t="s">
        <v>14</v>
      </c>
      <c r="H9" s="13"/>
      <c r="I9" s="14" t="s">
        <v>15</v>
      </c>
      <c r="J9" s="13"/>
      <c r="K9" s="14" t="s">
        <v>15</v>
      </c>
      <c r="L9" s="13"/>
      <c r="M9" s="16" t="s">
        <v>14</v>
      </c>
      <c r="N9" s="13"/>
      <c r="O9" s="14" t="s">
        <v>9</v>
      </c>
      <c r="Q9" s="14" t="s">
        <v>15</v>
      </c>
      <c r="S9" s="13" t="s">
        <v>298</v>
      </c>
    </row>
    <row r="10" spans="1:19" ht="11.25">
      <c r="A10" s="5" t="s">
        <v>16</v>
      </c>
      <c r="C10" s="2" t="s">
        <v>17</v>
      </c>
      <c r="E10" s="6">
        <v>106261.07</v>
      </c>
      <c r="G10" s="17">
        <v>0.5167</v>
      </c>
      <c r="I10" s="6">
        <v>54905.101668999996</v>
      </c>
      <c r="K10" s="18">
        <v>51355.97</v>
      </c>
      <c r="M10" s="19">
        <v>0.2332</v>
      </c>
      <c r="O10" s="3">
        <v>11976.212203999998</v>
      </c>
      <c r="Q10" s="3">
        <v>39379.757796</v>
      </c>
      <c r="S10" s="20">
        <v>106261.071669</v>
      </c>
    </row>
    <row r="11" spans="1:19" ht="11.25">
      <c r="A11" s="5" t="s">
        <v>18</v>
      </c>
      <c r="C11" s="2" t="s">
        <v>19</v>
      </c>
      <c r="E11" s="6">
        <v>48978.99</v>
      </c>
      <c r="G11" s="21" t="s">
        <v>20</v>
      </c>
      <c r="I11" s="6">
        <v>25307.464079999998</v>
      </c>
      <c r="K11" s="18">
        <v>23671.53</v>
      </c>
      <c r="M11" s="19">
        <v>0.4474</v>
      </c>
      <c r="O11" s="3">
        <v>10590.642522000002</v>
      </c>
      <c r="Q11" s="3">
        <v>13080.887478</v>
      </c>
      <c r="S11" s="20">
        <v>48978.994080000004</v>
      </c>
    </row>
    <row r="12" spans="1:19" ht="11.25">
      <c r="A12" s="5" t="s">
        <v>21</v>
      </c>
      <c r="C12" s="2" t="s">
        <v>22</v>
      </c>
      <c r="E12" s="6">
        <v>0</v>
      </c>
      <c r="G12" s="21" t="s">
        <v>20</v>
      </c>
      <c r="I12" s="6">
        <v>0</v>
      </c>
      <c r="K12" s="18">
        <v>0</v>
      </c>
      <c r="M12" s="19">
        <v>0.313</v>
      </c>
      <c r="O12" s="3">
        <v>0</v>
      </c>
      <c r="Q12" s="3">
        <v>0</v>
      </c>
      <c r="S12" s="20">
        <v>0</v>
      </c>
    </row>
    <row r="13" spans="1:19" ht="11.25">
      <c r="A13" s="5" t="s">
        <v>23</v>
      </c>
      <c r="C13" s="2" t="s">
        <v>24</v>
      </c>
      <c r="E13" s="6">
        <v>0</v>
      </c>
      <c r="G13" s="21" t="s">
        <v>20</v>
      </c>
      <c r="I13" s="6">
        <v>0</v>
      </c>
      <c r="K13" s="18">
        <v>0</v>
      </c>
      <c r="M13" s="19">
        <v>0.3268</v>
      </c>
      <c r="O13" s="3">
        <v>0</v>
      </c>
      <c r="Q13" s="3">
        <v>0</v>
      </c>
      <c r="S13" s="20">
        <v>0</v>
      </c>
    </row>
    <row r="14" spans="1:19" ht="11.25">
      <c r="A14" s="5" t="s">
        <v>25</v>
      </c>
      <c r="C14" s="2" t="s">
        <v>26</v>
      </c>
      <c r="E14" s="6">
        <v>7750</v>
      </c>
      <c r="G14" s="21" t="s">
        <v>20</v>
      </c>
      <c r="I14" s="6">
        <v>4004.43</v>
      </c>
      <c r="K14" s="18">
        <v>3745.57</v>
      </c>
      <c r="M14" s="19">
        <v>0.2722</v>
      </c>
      <c r="O14" s="3">
        <v>1019.5441539999999</v>
      </c>
      <c r="Q14" s="3">
        <v>2726.0258459999995</v>
      </c>
      <c r="S14" s="20">
        <v>7750</v>
      </c>
    </row>
    <row r="15" spans="1:19" ht="11.25">
      <c r="A15" s="5" t="s">
        <v>27</v>
      </c>
      <c r="C15" s="2" t="s">
        <v>28</v>
      </c>
      <c r="E15" s="6">
        <v>0</v>
      </c>
      <c r="G15" s="21" t="s">
        <v>20</v>
      </c>
      <c r="I15" s="6">
        <v>0</v>
      </c>
      <c r="K15" s="18">
        <v>0</v>
      </c>
      <c r="M15" s="19">
        <v>0.2639</v>
      </c>
      <c r="O15" s="3">
        <v>0</v>
      </c>
      <c r="Q15" s="3">
        <v>0</v>
      </c>
      <c r="S15" s="20">
        <v>0</v>
      </c>
    </row>
    <row r="16" spans="1:19" ht="11.25">
      <c r="A16" s="5" t="s">
        <v>29</v>
      </c>
      <c r="C16" s="2" t="s">
        <v>30</v>
      </c>
      <c r="E16" s="6">
        <v>219616</v>
      </c>
      <c r="G16" s="21" t="s">
        <v>20</v>
      </c>
      <c r="I16" s="6">
        <v>113475.5985</v>
      </c>
      <c r="K16" s="18">
        <v>106140.41</v>
      </c>
      <c r="M16" s="19">
        <v>0.4602</v>
      </c>
      <c r="O16" s="3">
        <v>48845.816682000004</v>
      </c>
      <c r="Q16" s="3">
        <v>57294.593318</v>
      </c>
      <c r="S16" s="20">
        <v>219616.0085</v>
      </c>
    </row>
    <row r="17" spans="1:19" ht="11.25">
      <c r="A17" s="5" t="s">
        <v>31</v>
      </c>
      <c r="C17" s="2" t="s">
        <v>32</v>
      </c>
      <c r="E17" s="6">
        <v>35557.31</v>
      </c>
      <c r="G17" s="21" t="s">
        <v>20</v>
      </c>
      <c r="I17" s="6">
        <v>18372.47356</v>
      </c>
      <c r="K17" s="18">
        <v>17184.84</v>
      </c>
      <c r="M17" s="19">
        <v>0.3302</v>
      </c>
      <c r="O17" s="3">
        <v>5674.434168000001</v>
      </c>
      <c r="Q17" s="3">
        <v>11510.405832000002</v>
      </c>
      <c r="S17" s="20">
        <v>35557.313559999995</v>
      </c>
    </row>
    <row r="18" spans="1:19" ht="11.25">
      <c r="A18" s="5" t="s">
        <v>33</v>
      </c>
      <c r="C18" s="2" t="s">
        <v>34</v>
      </c>
      <c r="E18" s="6">
        <v>3109.2</v>
      </c>
      <c r="G18" s="21" t="s">
        <v>20</v>
      </c>
      <c r="I18" s="6">
        <v>1606.52364</v>
      </c>
      <c r="K18" s="18">
        <v>1502.68</v>
      </c>
      <c r="M18" s="19">
        <v>0.4278</v>
      </c>
      <c r="O18" s="3">
        <v>642.8465040000001</v>
      </c>
      <c r="Q18" s="3">
        <v>859.833496</v>
      </c>
      <c r="S18" s="20">
        <v>3109.2036399999997</v>
      </c>
    </row>
    <row r="19" spans="1:19" ht="11.25">
      <c r="A19" s="5" t="s">
        <v>35</v>
      </c>
      <c r="C19" s="2" t="s">
        <v>36</v>
      </c>
      <c r="E19" s="6">
        <v>129108.22</v>
      </c>
      <c r="G19" s="21" t="s">
        <v>20</v>
      </c>
      <c r="I19" s="6">
        <v>66710.23093</v>
      </c>
      <c r="K19" s="18">
        <v>62397.99</v>
      </c>
      <c r="M19" s="19">
        <v>0.336</v>
      </c>
      <c r="O19" s="3">
        <v>20965.72464</v>
      </c>
      <c r="Q19" s="3">
        <v>41432.26535999999</v>
      </c>
      <c r="S19" s="20">
        <v>129108.22093</v>
      </c>
    </row>
    <row r="20" spans="1:19" ht="11.25">
      <c r="A20" s="5" t="s">
        <v>37</v>
      </c>
      <c r="C20" s="2" t="s">
        <v>38</v>
      </c>
      <c r="E20" s="6">
        <v>0</v>
      </c>
      <c r="G20" s="21" t="s">
        <v>20</v>
      </c>
      <c r="I20" s="6">
        <v>0</v>
      </c>
      <c r="K20" s="18">
        <v>0</v>
      </c>
      <c r="M20" s="19">
        <v>0.2109</v>
      </c>
      <c r="O20" s="3">
        <v>0</v>
      </c>
      <c r="Q20" s="3">
        <v>0</v>
      </c>
      <c r="S20" s="20">
        <v>0</v>
      </c>
    </row>
    <row r="21" spans="1:19" ht="11.25">
      <c r="A21" s="5" t="s">
        <v>39</v>
      </c>
      <c r="C21" s="2" t="s">
        <v>40</v>
      </c>
      <c r="E21" s="6">
        <v>5131.53</v>
      </c>
      <c r="G21" s="21" t="s">
        <v>20</v>
      </c>
      <c r="I21" s="6">
        <v>2651.47861</v>
      </c>
      <c r="K21" s="18">
        <v>2480.06</v>
      </c>
      <c r="M21" s="19">
        <v>0.3602</v>
      </c>
      <c r="O21" s="3">
        <v>893.317612</v>
      </c>
      <c r="Q21" s="3">
        <v>1586.742388</v>
      </c>
      <c r="S21" s="20">
        <v>5131.53861</v>
      </c>
    </row>
    <row r="22" spans="1:19" ht="11.25">
      <c r="A22" s="5" t="s">
        <v>41</v>
      </c>
      <c r="C22" s="2" t="s">
        <v>42</v>
      </c>
      <c r="E22" s="6">
        <v>0</v>
      </c>
      <c r="G22" s="21" t="s">
        <v>20</v>
      </c>
      <c r="I22" s="6">
        <v>0</v>
      </c>
      <c r="K22" s="18">
        <v>0</v>
      </c>
      <c r="M22" s="19">
        <v>0.2439</v>
      </c>
      <c r="O22" s="3">
        <v>0</v>
      </c>
      <c r="Q22" s="3">
        <v>0</v>
      </c>
      <c r="S22" s="20">
        <v>0</v>
      </c>
    </row>
    <row r="23" spans="1:19" ht="11.25">
      <c r="A23" s="5" t="s">
        <v>43</v>
      </c>
      <c r="C23" s="2" t="s">
        <v>44</v>
      </c>
      <c r="E23" s="6">
        <v>0</v>
      </c>
      <c r="G23" s="21" t="s">
        <v>20</v>
      </c>
      <c r="I23" s="6">
        <v>0</v>
      </c>
      <c r="K23" s="18">
        <v>0</v>
      </c>
      <c r="M23" s="19">
        <v>0.3156</v>
      </c>
      <c r="O23" s="3">
        <v>0</v>
      </c>
      <c r="Q23" s="3">
        <v>0</v>
      </c>
      <c r="S23" s="20">
        <v>0</v>
      </c>
    </row>
    <row r="24" spans="1:19" ht="11.25">
      <c r="A24" s="5" t="s">
        <v>45</v>
      </c>
      <c r="C24" s="2" t="s">
        <v>46</v>
      </c>
      <c r="E24" s="6">
        <v>49108</v>
      </c>
      <c r="G24" s="21" t="s">
        <v>20</v>
      </c>
      <c r="I24" s="6">
        <v>25374.118000000002</v>
      </c>
      <c r="K24" s="18">
        <v>23733.89</v>
      </c>
      <c r="M24" s="19">
        <v>0.2023</v>
      </c>
      <c r="O24" s="3">
        <v>4801.365947</v>
      </c>
      <c r="Q24" s="3">
        <v>18932.524053</v>
      </c>
      <c r="S24" s="20">
        <v>49108.008</v>
      </c>
    </row>
    <row r="25" spans="1:19" ht="11.25">
      <c r="A25" s="5" t="s">
        <v>47</v>
      </c>
      <c r="C25" s="2" t="s">
        <v>48</v>
      </c>
      <c r="E25" s="6">
        <v>15189.13</v>
      </c>
      <c r="G25" s="21" t="s">
        <v>20</v>
      </c>
      <c r="I25" s="6">
        <v>7848.230530000001</v>
      </c>
      <c r="K25" s="18">
        <v>7340.9</v>
      </c>
      <c r="M25" s="19">
        <v>0.3107</v>
      </c>
      <c r="O25" s="3">
        <v>2280.81763</v>
      </c>
      <c r="Q25" s="3">
        <v>5060.08237</v>
      </c>
      <c r="S25" s="20">
        <v>15189.13053</v>
      </c>
    </row>
    <row r="26" spans="1:19" ht="11.25">
      <c r="A26" s="5" t="s">
        <v>49</v>
      </c>
      <c r="C26" s="2" t="s">
        <v>50</v>
      </c>
      <c r="E26" s="6">
        <v>10500</v>
      </c>
      <c r="G26" s="21" t="s">
        <v>20</v>
      </c>
      <c r="I26" s="6">
        <v>5425.35</v>
      </c>
      <c r="K26" s="18">
        <v>5074.65</v>
      </c>
      <c r="M26" s="19">
        <v>0.3308</v>
      </c>
      <c r="O26" s="3">
        <v>1678.6942199999999</v>
      </c>
      <c r="Q26" s="3">
        <v>3395.95578</v>
      </c>
      <c r="S26" s="20">
        <v>10500</v>
      </c>
    </row>
    <row r="27" spans="1:19" ht="11.25">
      <c r="A27" s="5" t="s">
        <v>51</v>
      </c>
      <c r="C27" s="2" t="s">
        <v>52</v>
      </c>
      <c r="E27" s="6">
        <v>22750</v>
      </c>
      <c r="G27" s="21" t="s">
        <v>20</v>
      </c>
      <c r="I27" s="6">
        <v>11754.93</v>
      </c>
      <c r="K27" s="18">
        <v>10995.07</v>
      </c>
      <c r="M27" s="19">
        <v>0.291</v>
      </c>
      <c r="O27" s="3">
        <v>3199.56537</v>
      </c>
      <c r="Q27" s="3">
        <v>7795.504629999999</v>
      </c>
      <c r="S27" s="20">
        <v>22750</v>
      </c>
    </row>
    <row r="28" spans="1:19" ht="11.25">
      <c r="A28" s="5" t="s">
        <v>53</v>
      </c>
      <c r="C28" s="2" t="s">
        <v>54</v>
      </c>
      <c r="E28" s="6">
        <v>0</v>
      </c>
      <c r="G28" s="21" t="s">
        <v>20</v>
      </c>
      <c r="I28" s="6">
        <v>0</v>
      </c>
      <c r="K28" s="18">
        <v>0</v>
      </c>
      <c r="M28" s="19">
        <v>0.3131</v>
      </c>
      <c r="O28" s="3">
        <v>0</v>
      </c>
      <c r="Q28" s="3">
        <v>0</v>
      </c>
      <c r="S28" s="20">
        <v>0</v>
      </c>
    </row>
    <row r="29" spans="1:19" ht="11.25">
      <c r="A29" s="5" t="s">
        <v>55</v>
      </c>
      <c r="C29" s="2" t="s">
        <v>56</v>
      </c>
      <c r="E29" s="6">
        <v>0</v>
      </c>
      <c r="G29" s="21" t="s">
        <v>20</v>
      </c>
      <c r="I29" s="6">
        <v>0</v>
      </c>
      <c r="K29" s="18">
        <v>0</v>
      </c>
      <c r="M29" s="19">
        <v>0.2204</v>
      </c>
      <c r="O29" s="3">
        <v>0</v>
      </c>
      <c r="Q29" s="3">
        <v>0</v>
      </c>
      <c r="S29" s="20">
        <v>0</v>
      </c>
    </row>
    <row r="30" spans="1:19" ht="11.25">
      <c r="A30" s="5" t="s">
        <v>57</v>
      </c>
      <c r="C30" s="2" t="s">
        <v>58</v>
      </c>
      <c r="E30" s="6">
        <v>97548</v>
      </c>
      <c r="G30" s="21" t="s">
        <v>20</v>
      </c>
      <c r="I30" s="6">
        <v>50403.0654</v>
      </c>
      <c r="K30" s="18">
        <v>47144.94</v>
      </c>
      <c r="M30" s="19">
        <v>0.3853</v>
      </c>
      <c r="O30" s="3">
        <v>18164.945381999998</v>
      </c>
      <c r="Q30" s="3">
        <v>28979.994618</v>
      </c>
      <c r="S30" s="20">
        <v>97548.0054</v>
      </c>
    </row>
    <row r="31" spans="1:19" ht="11.25">
      <c r="A31" s="5" t="s">
        <v>59</v>
      </c>
      <c r="C31" s="2" t="s">
        <v>60</v>
      </c>
      <c r="E31" s="6">
        <v>0</v>
      </c>
      <c r="G31" s="21" t="s">
        <v>20</v>
      </c>
      <c r="I31" s="6">
        <v>0</v>
      </c>
      <c r="K31" s="18">
        <v>0</v>
      </c>
      <c r="M31" s="19">
        <v>0.4797</v>
      </c>
      <c r="O31" s="3">
        <v>0</v>
      </c>
      <c r="Q31" s="3">
        <v>0</v>
      </c>
      <c r="S31" s="20">
        <v>0</v>
      </c>
    </row>
    <row r="32" spans="1:19" ht="11.25">
      <c r="A32" s="5" t="s">
        <v>61</v>
      </c>
      <c r="C32" s="2" t="s">
        <v>62</v>
      </c>
      <c r="E32" s="6">
        <v>0</v>
      </c>
      <c r="G32" s="21" t="s">
        <v>20</v>
      </c>
      <c r="I32" s="6">
        <v>0</v>
      </c>
      <c r="K32" s="18">
        <v>0</v>
      </c>
      <c r="M32" s="19">
        <v>0.2901</v>
      </c>
      <c r="O32" s="3">
        <v>0</v>
      </c>
      <c r="Q32" s="3">
        <v>0</v>
      </c>
      <c r="S32" s="20">
        <v>0</v>
      </c>
    </row>
    <row r="33" spans="1:19" ht="11.25">
      <c r="A33" s="5" t="s">
        <v>63</v>
      </c>
      <c r="C33" s="2" t="s">
        <v>64</v>
      </c>
      <c r="E33" s="6">
        <v>0</v>
      </c>
      <c r="G33" s="21" t="s">
        <v>20</v>
      </c>
      <c r="I33" s="6">
        <v>0</v>
      </c>
      <c r="K33" s="18">
        <v>0</v>
      </c>
      <c r="M33" s="19">
        <v>0.3767</v>
      </c>
      <c r="O33" s="3">
        <v>0</v>
      </c>
      <c r="Q33" s="3">
        <v>0</v>
      </c>
      <c r="S33" s="20">
        <v>0</v>
      </c>
    </row>
    <row r="34" spans="1:19" ht="11.25">
      <c r="A34" s="5" t="s">
        <v>65</v>
      </c>
      <c r="C34" s="2" t="s">
        <v>66</v>
      </c>
      <c r="E34" s="6">
        <v>0</v>
      </c>
      <c r="G34" s="21" t="s">
        <v>20</v>
      </c>
      <c r="I34" s="6">
        <v>0</v>
      </c>
      <c r="K34" s="18">
        <v>0</v>
      </c>
      <c r="M34" s="19">
        <v>0.304</v>
      </c>
      <c r="O34" s="3">
        <v>0</v>
      </c>
      <c r="Q34" s="3">
        <v>0</v>
      </c>
      <c r="S34" s="20">
        <v>0</v>
      </c>
    </row>
    <row r="35" spans="1:19" ht="11.25">
      <c r="A35" s="5" t="s">
        <v>67</v>
      </c>
      <c r="C35" s="2" t="s">
        <v>68</v>
      </c>
      <c r="E35" s="6">
        <v>0</v>
      </c>
      <c r="G35" s="21" t="s">
        <v>20</v>
      </c>
      <c r="I35" s="6">
        <v>0</v>
      </c>
      <c r="K35" s="18">
        <v>0</v>
      </c>
      <c r="M35" s="19">
        <v>0.3042</v>
      </c>
      <c r="O35" s="3">
        <v>0</v>
      </c>
      <c r="Q35" s="3">
        <v>0</v>
      </c>
      <c r="S35" s="20">
        <v>0</v>
      </c>
    </row>
    <row r="36" spans="1:19" ht="11.25">
      <c r="A36" s="5" t="s">
        <v>69</v>
      </c>
      <c r="C36" s="2" t="s">
        <v>70</v>
      </c>
      <c r="E36" s="6">
        <v>0</v>
      </c>
      <c r="G36" s="21" t="s">
        <v>20</v>
      </c>
      <c r="I36" s="6">
        <v>0</v>
      </c>
      <c r="K36" s="18">
        <v>0</v>
      </c>
      <c r="M36" s="19">
        <v>0.3358</v>
      </c>
      <c r="O36" s="3">
        <v>0</v>
      </c>
      <c r="Q36" s="3">
        <v>0</v>
      </c>
      <c r="S36" s="20">
        <v>0</v>
      </c>
    </row>
    <row r="37" spans="1:19" ht="11.25">
      <c r="A37" s="5" t="s">
        <v>71</v>
      </c>
      <c r="C37" s="2" t="s">
        <v>72</v>
      </c>
      <c r="E37" s="6">
        <v>30858</v>
      </c>
      <c r="G37" s="21" t="s">
        <v>20</v>
      </c>
      <c r="I37" s="6">
        <v>15944.341</v>
      </c>
      <c r="K37" s="18">
        <v>14913.66</v>
      </c>
      <c r="M37" s="19">
        <v>0.3853</v>
      </c>
      <c r="O37" s="3">
        <v>5746.233197999999</v>
      </c>
      <c r="Q37" s="3">
        <v>9167.426802</v>
      </c>
      <c r="S37" s="20">
        <v>30858.001</v>
      </c>
    </row>
    <row r="38" spans="1:19" ht="11.25">
      <c r="A38" s="5" t="s">
        <v>73</v>
      </c>
      <c r="C38" s="2" t="s">
        <v>74</v>
      </c>
      <c r="E38" s="6">
        <v>201071.11</v>
      </c>
      <c r="G38" s="21" t="s">
        <v>20</v>
      </c>
      <c r="I38" s="6">
        <v>103893.457241</v>
      </c>
      <c r="K38" s="18">
        <v>97177.66</v>
      </c>
      <c r="M38" s="19">
        <v>0.4611</v>
      </c>
      <c r="O38" s="3">
        <v>44808.619026</v>
      </c>
      <c r="Q38" s="3">
        <v>52369.040974</v>
      </c>
      <c r="S38" s="20">
        <v>201071.117241</v>
      </c>
    </row>
    <row r="39" spans="1:19" ht="11.25">
      <c r="A39" s="5" t="s">
        <v>75</v>
      </c>
      <c r="C39" s="2" t="s">
        <v>76</v>
      </c>
      <c r="E39" s="6">
        <v>15950</v>
      </c>
      <c r="G39" s="21" t="s">
        <v>20</v>
      </c>
      <c r="I39" s="6">
        <v>8241.37</v>
      </c>
      <c r="K39" s="18">
        <v>7708.63</v>
      </c>
      <c r="M39" s="19">
        <v>0.4584</v>
      </c>
      <c r="O39" s="3">
        <v>3533.6359919999995</v>
      </c>
      <c r="Q39" s="3">
        <v>4174.994008</v>
      </c>
      <c r="S39" s="20">
        <v>15950</v>
      </c>
    </row>
    <row r="40" spans="1:19" ht="11.25">
      <c r="A40" s="5" t="s">
        <v>77</v>
      </c>
      <c r="C40" s="2" t="s">
        <v>78</v>
      </c>
      <c r="E40" s="6">
        <v>0</v>
      </c>
      <c r="G40" s="21" t="s">
        <v>20</v>
      </c>
      <c r="I40" s="6">
        <v>0</v>
      </c>
      <c r="K40" s="18">
        <v>0</v>
      </c>
      <c r="M40" s="19">
        <v>0.2324</v>
      </c>
      <c r="O40" s="3">
        <v>0</v>
      </c>
      <c r="Q40" s="3">
        <v>0</v>
      </c>
      <c r="S40" s="20">
        <v>0</v>
      </c>
    </row>
    <row r="41" spans="1:19" ht="11.25">
      <c r="A41" s="5" t="s">
        <v>79</v>
      </c>
      <c r="C41" s="2" t="s">
        <v>80</v>
      </c>
      <c r="E41" s="6">
        <v>0</v>
      </c>
      <c r="G41" s="21" t="s">
        <v>20</v>
      </c>
      <c r="I41" s="6">
        <v>0</v>
      </c>
      <c r="K41" s="18">
        <v>0</v>
      </c>
      <c r="M41" s="19">
        <v>0.3811</v>
      </c>
      <c r="O41" s="3">
        <v>0</v>
      </c>
      <c r="Q41" s="3">
        <v>0</v>
      </c>
      <c r="S41" s="20">
        <v>0</v>
      </c>
    </row>
    <row r="42" spans="1:19" ht="11.25">
      <c r="A42" s="5" t="s">
        <v>81</v>
      </c>
      <c r="C42" s="2" t="s">
        <v>82</v>
      </c>
      <c r="E42" s="6">
        <v>40357.49</v>
      </c>
      <c r="G42" s="21" t="s">
        <v>20</v>
      </c>
      <c r="I42" s="6">
        <v>20852.725591</v>
      </c>
      <c r="K42" s="18">
        <v>19504.77</v>
      </c>
      <c r="M42" s="19">
        <v>0.283</v>
      </c>
      <c r="O42" s="3">
        <v>5519.849910000001</v>
      </c>
      <c r="Q42" s="3">
        <v>13984.920090000005</v>
      </c>
      <c r="S42" s="20">
        <v>40357.495591</v>
      </c>
    </row>
    <row r="43" spans="1:19" ht="11.25">
      <c r="A43" s="5" t="s">
        <v>83</v>
      </c>
      <c r="C43" s="2" t="s">
        <v>84</v>
      </c>
      <c r="E43" s="6">
        <v>31016.83</v>
      </c>
      <c r="G43" s="21" t="s">
        <v>20</v>
      </c>
      <c r="I43" s="6">
        <v>16026.411900000001</v>
      </c>
      <c r="K43" s="18">
        <v>14990.42</v>
      </c>
      <c r="M43" s="19">
        <v>0.4348</v>
      </c>
      <c r="O43" s="3">
        <v>6517.834616</v>
      </c>
      <c r="Q43" s="3">
        <v>8472.585383999998</v>
      </c>
      <c r="S43" s="20">
        <v>31016.8319</v>
      </c>
    </row>
    <row r="44" spans="1:19" ht="11.25">
      <c r="A44" s="5" t="s">
        <v>85</v>
      </c>
      <c r="C44" s="2" t="s">
        <v>86</v>
      </c>
      <c r="E44" s="6">
        <v>0</v>
      </c>
      <c r="G44" s="21" t="s">
        <v>20</v>
      </c>
      <c r="I44" s="6">
        <v>0</v>
      </c>
      <c r="K44" s="18">
        <v>0</v>
      </c>
      <c r="M44" s="19">
        <v>0.2898</v>
      </c>
      <c r="O44" s="3">
        <v>0</v>
      </c>
      <c r="Q44" s="3">
        <v>0</v>
      </c>
      <c r="S44" s="20">
        <v>0</v>
      </c>
    </row>
    <row r="45" spans="1:19" ht="11.25">
      <c r="A45" s="5" t="s">
        <v>87</v>
      </c>
      <c r="C45" s="2" t="s">
        <v>88</v>
      </c>
      <c r="E45" s="6">
        <v>48650</v>
      </c>
      <c r="G45" s="21" t="s">
        <v>20</v>
      </c>
      <c r="I45" s="6">
        <v>25137.468</v>
      </c>
      <c r="K45" s="18">
        <v>23512.54</v>
      </c>
      <c r="M45" s="19">
        <v>0.3687</v>
      </c>
      <c r="O45" s="3">
        <v>8669.073498</v>
      </c>
      <c r="Q45" s="3">
        <v>14843.466502000001</v>
      </c>
      <c r="S45" s="20">
        <v>48650.008</v>
      </c>
    </row>
    <row r="46" spans="1:19" ht="11.25">
      <c r="A46" s="5" t="s">
        <v>89</v>
      </c>
      <c r="C46" s="2" t="s">
        <v>90</v>
      </c>
      <c r="E46" s="6">
        <v>0</v>
      </c>
      <c r="G46" s="21" t="s">
        <v>20</v>
      </c>
      <c r="I46" s="6">
        <v>0</v>
      </c>
      <c r="K46" s="18">
        <v>0</v>
      </c>
      <c r="M46" s="19">
        <v>0.4871</v>
      </c>
      <c r="O46" s="3">
        <v>0</v>
      </c>
      <c r="Q46" s="3">
        <v>0</v>
      </c>
      <c r="S46" s="20">
        <v>0</v>
      </c>
    </row>
    <row r="47" spans="1:19" ht="11.25">
      <c r="A47" s="5" t="s">
        <v>91</v>
      </c>
      <c r="C47" s="2" t="s">
        <v>92</v>
      </c>
      <c r="E47" s="6">
        <v>17672.8</v>
      </c>
      <c r="G47" s="21" t="s">
        <v>20</v>
      </c>
      <c r="I47" s="6">
        <v>9131.54396</v>
      </c>
      <c r="K47" s="18">
        <v>8541.26</v>
      </c>
      <c r="M47" s="19">
        <v>0.2109</v>
      </c>
      <c r="O47" s="3">
        <v>1801.351734</v>
      </c>
      <c r="Q47" s="3">
        <v>6739.9082659999995</v>
      </c>
      <c r="S47" s="20">
        <v>17672.80396</v>
      </c>
    </row>
    <row r="48" spans="1:19" ht="11.25">
      <c r="A48" s="5" t="s">
        <v>93</v>
      </c>
      <c r="C48" s="2" t="s">
        <v>94</v>
      </c>
      <c r="E48" s="6">
        <v>33082</v>
      </c>
      <c r="G48" s="21" t="s">
        <v>20</v>
      </c>
      <c r="I48" s="6">
        <v>17093.469800000003</v>
      </c>
      <c r="K48" s="18">
        <v>15988.54</v>
      </c>
      <c r="M48" s="19">
        <v>0.3471</v>
      </c>
      <c r="O48" s="3">
        <v>5549.622234</v>
      </c>
      <c r="Q48" s="3">
        <v>10438.917765999999</v>
      </c>
      <c r="S48" s="20">
        <v>33082.0098</v>
      </c>
    </row>
    <row r="49" spans="1:19" ht="11.25">
      <c r="A49" s="5" t="s">
        <v>95</v>
      </c>
      <c r="C49" s="2" t="s">
        <v>96</v>
      </c>
      <c r="E49" s="6">
        <v>9555</v>
      </c>
      <c r="G49" s="21" t="s">
        <v>20</v>
      </c>
      <c r="I49" s="6">
        <v>4937.08</v>
      </c>
      <c r="K49" s="18">
        <v>4617.92</v>
      </c>
      <c r="M49" s="19">
        <v>0.2266</v>
      </c>
      <c r="O49" s="3">
        <v>1046.420672</v>
      </c>
      <c r="Q49" s="3">
        <v>3571.499328</v>
      </c>
      <c r="S49" s="20">
        <v>9555</v>
      </c>
    </row>
    <row r="50" spans="1:19" ht="11.25">
      <c r="A50" s="5" t="s">
        <v>97</v>
      </c>
      <c r="C50" s="2" t="s">
        <v>98</v>
      </c>
      <c r="E50" s="6">
        <v>33638</v>
      </c>
      <c r="G50" s="21" t="s">
        <v>20</v>
      </c>
      <c r="I50" s="6">
        <v>17380.758</v>
      </c>
      <c r="K50" s="18">
        <v>16257.25</v>
      </c>
      <c r="M50" s="19">
        <v>0.2335</v>
      </c>
      <c r="O50" s="3">
        <v>3796.067875</v>
      </c>
      <c r="Q50" s="3">
        <v>12461.182125</v>
      </c>
      <c r="S50" s="20">
        <v>33638.008</v>
      </c>
    </row>
    <row r="51" spans="1:19" ht="11.25">
      <c r="A51" s="5" t="s">
        <v>99</v>
      </c>
      <c r="C51" s="2" t="s">
        <v>100</v>
      </c>
      <c r="E51" s="6">
        <v>41335.74</v>
      </c>
      <c r="G51" s="21" t="s">
        <v>20</v>
      </c>
      <c r="I51" s="6">
        <v>21358.177580000003</v>
      </c>
      <c r="K51" s="18">
        <v>19977.57</v>
      </c>
      <c r="M51" s="19">
        <v>0.4444</v>
      </c>
      <c r="O51" s="3">
        <v>8878.032108</v>
      </c>
      <c r="Q51" s="3">
        <v>11099.537891999998</v>
      </c>
      <c r="S51" s="20">
        <v>41335.74758</v>
      </c>
    </row>
    <row r="52" spans="1:19" ht="11.25">
      <c r="A52" s="5" t="s">
        <v>101</v>
      </c>
      <c r="C52" s="2" t="s">
        <v>102</v>
      </c>
      <c r="E52" s="6">
        <v>38867</v>
      </c>
      <c r="G52" s="21" t="s">
        <v>20</v>
      </c>
      <c r="I52" s="6">
        <v>20082.5852</v>
      </c>
      <c r="K52" s="18">
        <v>18784.42</v>
      </c>
      <c r="M52" s="19">
        <v>0.3755</v>
      </c>
      <c r="O52" s="3">
        <v>7053.549709999999</v>
      </c>
      <c r="Q52" s="3">
        <v>11730.870289999999</v>
      </c>
      <c r="S52" s="20">
        <v>38867.0052</v>
      </c>
    </row>
    <row r="53" spans="1:19" ht="11.25">
      <c r="A53" s="5" t="s">
        <v>103</v>
      </c>
      <c r="C53" s="2" t="s">
        <v>104</v>
      </c>
      <c r="E53" s="6">
        <v>6241.5</v>
      </c>
      <c r="G53" s="21" t="s">
        <v>20</v>
      </c>
      <c r="I53" s="6">
        <v>3224.985555</v>
      </c>
      <c r="K53" s="18">
        <v>3016.52</v>
      </c>
      <c r="M53" s="19">
        <v>0.2786</v>
      </c>
      <c r="O53" s="3">
        <v>840.402472</v>
      </c>
      <c r="Q53" s="3">
        <v>2176.1175279999998</v>
      </c>
      <c r="S53" s="20">
        <v>6241.505555</v>
      </c>
    </row>
    <row r="54" spans="1:19" ht="11.25">
      <c r="A54" s="5" t="s">
        <v>105</v>
      </c>
      <c r="C54" s="2" t="s">
        <v>106</v>
      </c>
      <c r="E54" s="6">
        <v>0</v>
      </c>
      <c r="G54" s="21" t="s">
        <v>20</v>
      </c>
      <c r="I54" s="6">
        <v>0</v>
      </c>
      <c r="K54" s="18">
        <v>0</v>
      </c>
      <c r="M54" s="19">
        <v>0.3822</v>
      </c>
      <c r="O54" s="3">
        <v>0</v>
      </c>
      <c r="Q54" s="3">
        <v>0</v>
      </c>
      <c r="S54" s="20">
        <v>0</v>
      </c>
    </row>
    <row r="55" spans="1:19" ht="11.25">
      <c r="A55" s="5" t="s">
        <v>107</v>
      </c>
      <c r="C55" s="2" t="s">
        <v>108</v>
      </c>
      <c r="E55" s="6">
        <v>0</v>
      </c>
      <c r="G55" s="21" t="s">
        <v>20</v>
      </c>
      <c r="I55" s="6">
        <v>0</v>
      </c>
      <c r="K55" s="18">
        <v>0</v>
      </c>
      <c r="M55" s="19">
        <v>0.3613</v>
      </c>
      <c r="O55" s="3">
        <v>0</v>
      </c>
      <c r="Q55" s="3">
        <v>0</v>
      </c>
      <c r="S55" s="20">
        <v>0</v>
      </c>
    </row>
    <row r="56" spans="1:19" ht="11.25">
      <c r="A56" s="5" t="s">
        <v>109</v>
      </c>
      <c r="C56" s="2" t="s">
        <v>110</v>
      </c>
      <c r="E56" s="6">
        <v>0</v>
      </c>
      <c r="G56" s="21" t="s">
        <v>20</v>
      </c>
      <c r="I56" s="6">
        <v>0</v>
      </c>
      <c r="K56" s="18">
        <v>0</v>
      </c>
      <c r="M56" s="19">
        <v>0.4483</v>
      </c>
      <c r="O56" s="3">
        <v>0</v>
      </c>
      <c r="Q56" s="3">
        <v>0</v>
      </c>
      <c r="S56" s="20">
        <v>0</v>
      </c>
    </row>
    <row r="57" spans="1:19" ht="11.25">
      <c r="A57" s="5" t="s">
        <v>111</v>
      </c>
      <c r="C57" s="2" t="s">
        <v>112</v>
      </c>
      <c r="E57" s="6">
        <v>0</v>
      </c>
      <c r="G57" s="21" t="s">
        <v>20</v>
      </c>
      <c r="I57" s="6">
        <v>0</v>
      </c>
      <c r="K57" s="18">
        <v>0</v>
      </c>
      <c r="M57" s="19">
        <v>0.3144</v>
      </c>
      <c r="O57" s="3">
        <v>0</v>
      </c>
      <c r="Q57" s="3">
        <v>0</v>
      </c>
      <c r="S57" s="20">
        <v>0</v>
      </c>
    </row>
    <row r="58" spans="1:19" ht="11.25">
      <c r="A58" s="5" t="s">
        <v>113</v>
      </c>
      <c r="C58" s="2" t="s">
        <v>114</v>
      </c>
      <c r="E58" s="6">
        <v>5857.67</v>
      </c>
      <c r="G58" s="21" t="s">
        <v>20</v>
      </c>
      <c r="I58" s="6">
        <v>3026.66</v>
      </c>
      <c r="K58" s="18">
        <v>2831.01</v>
      </c>
      <c r="M58" s="19">
        <v>0.3627</v>
      </c>
      <c r="O58" s="3">
        <v>1026.807327</v>
      </c>
      <c r="Q58" s="3">
        <v>1804.2026729999998</v>
      </c>
      <c r="S58" s="20">
        <v>5857.67</v>
      </c>
    </row>
    <row r="59" spans="1:19" ht="11.25">
      <c r="A59" s="5" t="s">
        <v>115</v>
      </c>
      <c r="C59" s="2" t="s">
        <v>116</v>
      </c>
      <c r="E59" s="6">
        <v>0</v>
      </c>
      <c r="G59" s="21" t="s">
        <v>20</v>
      </c>
      <c r="I59" s="6">
        <v>0</v>
      </c>
      <c r="K59" s="18">
        <v>0</v>
      </c>
      <c r="M59" s="19">
        <v>0.3853</v>
      </c>
      <c r="O59" s="3">
        <v>0</v>
      </c>
      <c r="Q59" s="3">
        <v>0</v>
      </c>
      <c r="S59" s="20">
        <v>0</v>
      </c>
    </row>
    <row r="60" spans="1:19" ht="11.25">
      <c r="A60" s="5" t="s">
        <v>117</v>
      </c>
      <c r="C60" s="2" t="s">
        <v>118</v>
      </c>
      <c r="E60" s="6">
        <v>0</v>
      </c>
      <c r="G60" s="21" t="s">
        <v>20</v>
      </c>
      <c r="I60" s="6">
        <v>0</v>
      </c>
      <c r="K60" s="18">
        <v>0</v>
      </c>
      <c r="M60" s="19">
        <v>0.4391</v>
      </c>
      <c r="O60" s="3">
        <v>0</v>
      </c>
      <c r="Q60" s="3">
        <v>0</v>
      </c>
      <c r="S60" s="20">
        <v>0</v>
      </c>
    </row>
    <row r="61" spans="1:19" ht="11.25">
      <c r="A61" s="5" t="s">
        <v>119</v>
      </c>
      <c r="C61" s="2" t="s">
        <v>120</v>
      </c>
      <c r="E61" s="6">
        <v>7169.67</v>
      </c>
      <c r="G61" s="21" t="s">
        <v>20</v>
      </c>
      <c r="I61" s="6">
        <v>3704.5728200000003</v>
      </c>
      <c r="K61" s="18">
        <v>3465.1</v>
      </c>
      <c r="M61" s="19">
        <v>0.2245</v>
      </c>
      <c r="O61" s="3">
        <v>777.9149500000001</v>
      </c>
      <c r="Q61" s="3">
        <v>2687.1850499999996</v>
      </c>
      <c r="S61" s="20">
        <v>7169.67282</v>
      </c>
    </row>
    <row r="62" spans="1:19" ht="11.25">
      <c r="A62" s="5" t="s">
        <v>121</v>
      </c>
      <c r="C62" s="2" t="s">
        <v>122</v>
      </c>
      <c r="E62" s="6">
        <v>44116</v>
      </c>
      <c r="G62" s="21" t="s">
        <v>20</v>
      </c>
      <c r="I62" s="6">
        <v>22794.7506</v>
      </c>
      <c r="K62" s="18">
        <v>21321.25</v>
      </c>
      <c r="M62" s="19">
        <v>0.4764</v>
      </c>
      <c r="O62" s="3">
        <v>10157.443500000001</v>
      </c>
      <c r="Q62" s="3">
        <v>11163.806499999999</v>
      </c>
      <c r="S62" s="20">
        <v>44116.0006</v>
      </c>
    </row>
    <row r="63" spans="1:19" ht="11.25">
      <c r="A63" s="5" t="s">
        <v>123</v>
      </c>
      <c r="C63" s="2" t="s">
        <v>124</v>
      </c>
      <c r="E63" s="6">
        <v>19738</v>
      </c>
      <c r="G63" s="21" t="s">
        <v>20</v>
      </c>
      <c r="I63" s="6">
        <v>10198.628</v>
      </c>
      <c r="K63" s="18">
        <v>9539.38</v>
      </c>
      <c r="M63" s="19">
        <v>0.4401</v>
      </c>
      <c r="O63" s="3">
        <v>4198.281138</v>
      </c>
      <c r="Q63" s="3">
        <v>5341.098862</v>
      </c>
      <c r="S63" s="20">
        <v>19738.008</v>
      </c>
    </row>
    <row r="64" spans="1:19" ht="11.25">
      <c r="A64" s="5" t="s">
        <v>125</v>
      </c>
      <c r="C64" s="2" t="s">
        <v>126</v>
      </c>
      <c r="E64" s="6">
        <v>0</v>
      </c>
      <c r="G64" s="21" t="s">
        <v>20</v>
      </c>
      <c r="I64" s="6">
        <v>0</v>
      </c>
      <c r="K64" s="18">
        <v>0</v>
      </c>
      <c r="M64" s="19">
        <v>0.1698</v>
      </c>
      <c r="O64" s="3">
        <v>0</v>
      </c>
      <c r="Q64" s="3">
        <v>0</v>
      </c>
      <c r="S64" s="20">
        <v>0</v>
      </c>
    </row>
    <row r="65" spans="1:19" ht="11.25">
      <c r="A65" s="5" t="s">
        <v>127</v>
      </c>
      <c r="C65" s="2" t="s">
        <v>128</v>
      </c>
      <c r="E65" s="6">
        <v>15000</v>
      </c>
      <c r="G65" s="21" t="s">
        <v>20</v>
      </c>
      <c r="I65" s="6">
        <v>7750.5</v>
      </c>
      <c r="K65" s="18">
        <v>7249.5</v>
      </c>
      <c r="M65" s="19">
        <v>0.3355</v>
      </c>
      <c r="O65" s="3">
        <v>2432.20725</v>
      </c>
      <c r="Q65" s="3">
        <v>4817.2927500000005</v>
      </c>
      <c r="S65" s="20">
        <v>15000</v>
      </c>
    </row>
    <row r="66" spans="1:19" ht="11.25">
      <c r="A66" s="5" t="s">
        <v>129</v>
      </c>
      <c r="C66" s="2" t="s">
        <v>130</v>
      </c>
      <c r="E66" s="6">
        <v>3336</v>
      </c>
      <c r="G66" s="21" t="s">
        <v>20</v>
      </c>
      <c r="I66" s="6">
        <v>1723.7112000000002</v>
      </c>
      <c r="K66" s="18">
        <v>1612.29</v>
      </c>
      <c r="M66" s="19">
        <v>0.4271</v>
      </c>
      <c r="O66" s="3">
        <v>688.609059</v>
      </c>
      <c r="Q66" s="3">
        <v>923.680941</v>
      </c>
      <c r="S66" s="20">
        <v>3336.0012</v>
      </c>
    </row>
    <row r="67" spans="1:19" ht="11.25">
      <c r="A67" s="5" t="s">
        <v>131</v>
      </c>
      <c r="C67" s="2" t="s">
        <v>132</v>
      </c>
      <c r="E67" s="6">
        <v>76831</v>
      </c>
      <c r="G67" s="21" t="s">
        <v>20</v>
      </c>
      <c r="I67" s="6">
        <v>39698.5866</v>
      </c>
      <c r="K67" s="18">
        <v>37132.42</v>
      </c>
      <c r="M67" s="19">
        <v>0.2286</v>
      </c>
      <c r="O67" s="3">
        <v>8488.471212</v>
      </c>
      <c r="Q67" s="3">
        <v>28643.948788</v>
      </c>
      <c r="S67" s="20">
        <v>76831.0066</v>
      </c>
    </row>
    <row r="68" spans="1:19" ht="11.25">
      <c r="A68" s="5" t="s">
        <v>133</v>
      </c>
      <c r="C68" s="2" t="s">
        <v>134</v>
      </c>
      <c r="E68" s="6">
        <v>60168.5</v>
      </c>
      <c r="G68" s="21" t="s">
        <v>20</v>
      </c>
      <c r="I68" s="6">
        <v>31089.085600000002</v>
      </c>
      <c r="K68" s="18">
        <v>29079.42</v>
      </c>
      <c r="M68" s="19">
        <v>0.4333</v>
      </c>
      <c r="O68" s="3">
        <v>12600.112686</v>
      </c>
      <c r="Q68" s="3">
        <v>16479.307313999998</v>
      </c>
      <c r="S68" s="20">
        <v>60168.505600000004</v>
      </c>
    </row>
    <row r="69" spans="1:19" ht="11.25">
      <c r="A69" s="5" t="s">
        <v>135</v>
      </c>
      <c r="C69" s="2" t="s">
        <v>136</v>
      </c>
      <c r="E69" s="6">
        <v>689.31</v>
      </c>
      <c r="G69" s="21" t="s">
        <v>20</v>
      </c>
      <c r="I69" s="6">
        <v>356.17</v>
      </c>
      <c r="K69" s="18">
        <v>333.14</v>
      </c>
      <c r="M69" s="19">
        <v>0.2834</v>
      </c>
      <c r="O69" s="3">
        <v>94.41187599999998</v>
      </c>
      <c r="Q69" s="3">
        <v>238.72812399999995</v>
      </c>
      <c r="S69" s="20">
        <v>689.31</v>
      </c>
    </row>
    <row r="70" spans="1:19" ht="11.25">
      <c r="A70" s="5" t="s">
        <v>137</v>
      </c>
      <c r="C70" s="2" t="s">
        <v>138</v>
      </c>
      <c r="E70" s="6">
        <v>0</v>
      </c>
      <c r="G70" s="21" t="s">
        <v>20</v>
      </c>
      <c r="I70" s="6">
        <v>0</v>
      </c>
      <c r="K70" s="18">
        <v>0</v>
      </c>
      <c r="M70" s="19">
        <v>0.3132</v>
      </c>
      <c r="O70" s="3">
        <v>0</v>
      </c>
      <c r="Q70" s="3">
        <v>0</v>
      </c>
      <c r="S70" s="20">
        <v>0</v>
      </c>
    </row>
    <row r="71" spans="1:19" ht="11.25">
      <c r="A71" s="5" t="s">
        <v>139</v>
      </c>
      <c r="C71" s="2" t="s">
        <v>140</v>
      </c>
      <c r="E71" s="6">
        <v>0</v>
      </c>
      <c r="G71" s="21" t="s">
        <v>20</v>
      </c>
      <c r="I71" s="6">
        <v>0</v>
      </c>
      <c r="K71" s="18">
        <v>0</v>
      </c>
      <c r="M71" s="19">
        <v>0.4329</v>
      </c>
      <c r="O71" s="3">
        <v>0</v>
      </c>
      <c r="Q71" s="3">
        <v>0</v>
      </c>
      <c r="S71" s="20">
        <v>0</v>
      </c>
    </row>
    <row r="72" spans="1:19" ht="11.25">
      <c r="A72" s="5" t="s">
        <v>141</v>
      </c>
      <c r="C72" s="2" t="s">
        <v>142</v>
      </c>
      <c r="E72" s="6">
        <v>20850</v>
      </c>
      <c r="G72" s="21" t="s">
        <v>20</v>
      </c>
      <c r="I72" s="6">
        <v>10773.2</v>
      </c>
      <c r="K72" s="18">
        <v>10076.8</v>
      </c>
      <c r="M72" s="19">
        <v>0.1971</v>
      </c>
      <c r="O72" s="3">
        <v>1986.13728</v>
      </c>
      <c r="Q72" s="3">
        <v>8090.662719999999</v>
      </c>
      <c r="S72" s="20">
        <v>20850</v>
      </c>
    </row>
    <row r="73" spans="1:19" ht="11.25">
      <c r="A73" s="5" t="s">
        <v>143</v>
      </c>
      <c r="C73" s="2" t="s">
        <v>144</v>
      </c>
      <c r="E73" s="6">
        <v>61160</v>
      </c>
      <c r="G73" s="21" t="s">
        <v>20</v>
      </c>
      <c r="I73" s="6">
        <v>31601.386000000002</v>
      </c>
      <c r="K73" s="18">
        <v>29558.62</v>
      </c>
      <c r="M73" s="19">
        <v>0.3304</v>
      </c>
      <c r="O73" s="3">
        <v>9766.168048000001</v>
      </c>
      <c r="Q73" s="3">
        <v>19792.451952</v>
      </c>
      <c r="S73" s="20">
        <v>61160.006</v>
      </c>
    </row>
    <row r="74" spans="1:19" ht="11.25">
      <c r="A74" s="5" t="s">
        <v>145</v>
      </c>
      <c r="C74" s="2" t="s">
        <v>146</v>
      </c>
      <c r="E74" s="6">
        <v>33638</v>
      </c>
      <c r="G74" s="21" t="s">
        <v>20</v>
      </c>
      <c r="I74" s="6">
        <v>17380.77</v>
      </c>
      <c r="K74" s="18">
        <v>16257.23</v>
      </c>
      <c r="M74" s="19">
        <v>0.2686</v>
      </c>
      <c r="O74" s="3">
        <v>4366.691978</v>
      </c>
      <c r="Q74" s="3">
        <v>11890.538022</v>
      </c>
      <c r="S74" s="20">
        <v>33638</v>
      </c>
    </row>
    <row r="75" spans="1:19" ht="11.25">
      <c r="A75" s="5" t="s">
        <v>147</v>
      </c>
      <c r="C75" s="2" t="s">
        <v>148</v>
      </c>
      <c r="E75" s="6">
        <v>18428</v>
      </c>
      <c r="G75" s="21" t="s">
        <v>20</v>
      </c>
      <c r="I75" s="6">
        <v>9521.7476</v>
      </c>
      <c r="K75" s="18">
        <v>8906.26</v>
      </c>
      <c r="M75" s="19">
        <v>0.4083</v>
      </c>
      <c r="O75" s="3">
        <v>3636.4259580000003</v>
      </c>
      <c r="Q75" s="3">
        <v>5269.834042</v>
      </c>
      <c r="S75" s="20">
        <v>18428.0076</v>
      </c>
    </row>
    <row r="76" spans="1:19" ht="11.25">
      <c r="A76" s="5" t="s">
        <v>149</v>
      </c>
      <c r="C76" s="2" t="s">
        <v>150</v>
      </c>
      <c r="E76" s="6">
        <v>51519.88</v>
      </c>
      <c r="G76" s="21" t="s">
        <v>20</v>
      </c>
      <c r="I76" s="6">
        <v>26620.325</v>
      </c>
      <c r="K76" s="18">
        <v>24899.56</v>
      </c>
      <c r="M76" s="19">
        <v>0.2865</v>
      </c>
      <c r="O76" s="3">
        <v>7133.72394</v>
      </c>
      <c r="Q76" s="3">
        <v>17765.836059999998</v>
      </c>
      <c r="S76" s="20">
        <v>51519.884999999995</v>
      </c>
    </row>
    <row r="77" spans="1:19" ht="11.25">
      <c r="A77" s="5" t="s">
        <v>151</v>
      </c>
      <c r="C77" s="2" t="s">
        <v>152</v>
      </c>
      <c r="E77" s="6">
        <v>0</v>
      </c>
      <c r="G77" s="21" t="s">
        <v>20</v>
      </c>
      <c r="I77" s="6">
        <v>0</v>
      </c>
      <c r="K77" s="18">
        <v>0</v>
      </c>
      <c r="M77" s="19">
        <v>0.2539</v>
      </c>
      <c r="O77" s="3">
        <v>0</v>
      </c>
      <c r="Q77" s="3">
        <v>0</v>
      </c>
      <c r="S77" s="20">
        <v>0</v>
      </c>
    </row>
    <row r="78" spans="1:19" ht="11.25">
      <c r="A78" s="5" t="s">
        <v>153</v>
      </c>
      <c r="C78" s="2" t="s">
        <v>154</v>
      </c>
      <c r="E78" s="6">
        <v>26750</v>
      </c>
      <c r="G78" s="21" t="s">
        <v>20</v>
      </c>
      <c r="I78" s="6">
        <v>13821.73</v>
      </c>
      <c r="K78" s="18">
        <v>12928.27</v>
      </c>
      <c r="M78" s="19">
        <v>0.2355</v>
      </c>
      <c r="O78" s="3">
        <v>3044.6075849999997</v>
      </c>
      <c r="Q78" s="3">
        <v>9883.662415</v>
      </c>
      <c r="S78" s="20">
        <v>26750</v>
      </c>
    </row>
    <row r="79" spans="1:19" ht="11.25">
      <c r="A79" s="5" t="s">
        <v>155</v>
      </c>
      <c r="C79" s="2" t="s">
        <v>156</v>
      </c>
      <c r="E79" s="6">
        <v>0</v>
      </c>
      <c r="G79" s="21" t="s">
        <v>20</v>
      </c>
      <c r="I79" s="6">
        <v>0</v>
      </c>
      <c r="K79" s="18">
        <v>0</v>
      </c>
      <c r="M79" s="19">
        <v>0.4342</v>
      </c>
      <c r="O79" s="3">
        <v>0</v>
      </c>
      <c r="Q79" s="3">
        <v>0</v>
      </c>
      <c r="S79" s="20">
        <v>0</v>
      </c>
    </row>
    <row r="80" spans="1:19" ht="11.25">
      <c r="A80" s="5" t="s">
        <v>157</v>
      </c>
      <c r="C80" s="2" t="s">
        <v>158</v>
      </c>
      <c r="E80" s="6">
        <v>13475</v>
      </c>
      <c r="G80" s="21" t="s">
        <v>20</v>
      </c>
      <c r="I80" s="6">
        <v>6962.54</v>
      </c>
      <c r="K80" s="18">
        <v>6512.46</v>
      </c>
      <c r="M80" s="19">
        <v>0.2232</v>
      </c>
      <c r="O80" s="3">
        <v>1453.581072</v>
      </c>
      <c r="Q80" s="3">
        <v>5058.878928</v>
      </c>
      <c r="S80" s="20">
        <v>13475</v>
      </c>
    </row>
    <row r="81" spans="1:19" ht="11.25">
      <c r="A81" s="5" t="s">
        <v>159</v>
      </c>
      <c r="C81" s="2" t="s">
        <v>160</v>
      </c>
      <c r="E81" s="6">
        <v>0</v>
      </c>
      <c r="G81" s="21" t="s">
        <v>20</v>
      </c>
      <c r="I81" s="6">
        <v>0</v>
      </c>
      <c r="K81" s="18">
        <v>0</v>
      </c>
      <c r="M81" s="19">
        <v>0.3716</v>
      </c>
      <c r="O81" s="3">
        <v>0</v>
      </c>
      <c r="Q81" s="3">
        <v>0</v>
      </c>
      <c r="S81" s="20">
        <v>0</v>
      </c>
    </row>
    <row r="82" spans="1:19" ht="11.25">
      <c r="A82" s="5" t="s">
        <v>161</v>
      </c>
      <c r="C82" s="2" t="s">
        <v>162</v>
      </c>
      <c r="E82" s="6">
        <v>5857.67</v>
      </c>
      <c r="G82" s="21" t="s">
        <v>20</v>
      </c>
      <c r="I82" s="6">
        <v>3026.66</v>
      </c>
      <c r="K82" s="18">
        <v>2831.01</v>
      </c>
      <c r="M82" s="19">
        <v>0.3414</v>
      </c>
      <c r="O82" s="3">
        <v>966.5068139999998</v>
      </c>
      <c r="Q82" s="3">
        <v>1864.503186</v>
      </c>
      <c r="S82" s="20">
        <v>5857.67</v>
      </c>
    </row>
    <row r="83" spans="1:19" ht="11.25">
      <c r="A83" s="5" t="s">
        <v>163</v>
      </c>
      <c r="C83" s="2" t="s">
        <v>164</v>
      </c>
      <c r="E83" s="6">
        <v>22611.39</v>
      </c>
      <c r="G83" s="21" t="s">
        <v>20</v>
      </c>
      <c r="I83" s="6">
        <v>11683.30959</v>
      </c>
      <c r="K83" s="18">
        <v>10928.09</v>
      </c>
      <c r="M83" s="19">
        <v>0.2923</v>
      </c>
      <c r="O83" s="3">
        <v>3194.280707</v>
      </c>
      <c r="Q83" s="3">
        <v>7733.809293</v>
      </c>
      <c r="S83" s="20">
        <v>22611.39959</v>
      </c>
    </row>
    <row r="84" spans="1:19" ht="11.25">
      <c r="A84" s="5" t="s">
        <v>165</v>
      </c>
      <c r="C84" s="2" t="s">
        <v>166</v>
      </c>
      <c r="E84" s="6">
        <v>0</v>
      </c>
      <c r="G84" s="21" t="s">
        <v>20</v>
      </c>
      <c r="I84" s="6">
        <v>0</v>
      </c>
      <c r="K84" s="18">
        <v>0</v>
      </c>
      <c r="M84" s="19">
        <v>0.4199</v>
      </c>
      <c r="O84" s="3">
        <v>0</v>
      </c>
      <c r="Q84" s="3">
        <v>0</v>
      </c>
      <c r="S84" s="20">
        <v>0</v>
      </c>
    </row>
    <row r="85" spans="1:19" ht="11.25">
      <c r="A85" s="5" t="s">
        <v>167</v>
      </c>
      <c r="C85" s="2" t="s">
        <v>168</v>
      </c>
      <c r="E85" s="6">
        <v>20572</v>
      </c>
      <c r="G85" s="21" t="s">
        <v>20</v>
      </c>
      <c r="I85" s="6">
        <v>10629.568</v>
      </c>
      <c r="K85" s="18">
        <v>9942.44</v>
      </c>
      <c r="M85" s="19">
        <v>0.3227</v>
      </c>
      <c r="O85" s="3">
        <v>3208.4253879999997</v>
      </c>
      <c r="Q85" s="3">
        <v>6734.014612</v>
      </c>
      <c r="S85" s="20">
        <v>20572.008</v>
      </c>
    </row>
    <row r="86" spans="1:19" ht="11.25">
      <c r="A86" s="5" t="s">
        <v>169</v>
      </c>
      <c r="C86" s="2" t="s">
        <v>170</v>
      </c>
      <c r="E86" s="6">
        <v>35316.42</v>
      </c>
      <c r="G86" s="21" t="s">
        <v>20</v>
      </c>
      <c r="I86" s="6">
        <v>18248.00866</v>
      </c>
      <c r="K86" s="18">
        <v>17068.42</v>
      </c>
      <c r="M86" s="19">
        <v>0.4397</v>
      </c>
      <c r="O86" s="3">
        <v>7504.984274</v>
      </c>
      <c r="Q86" s="3">
        <v>9563.435726</v>
      </c>
      <c r="S86" s="20">
        <v>35316.42866</v>
      </c>
    </row>
    <row r="87" spans="1:19" ht="11.25">
      <c r="A87" s="5" t="s">
        <v>171</v>
      </c>
      <c r="C87" s="2" t="s">
        <v>172</v>
      </c>
      <c r="E87" s="6">
        <v>7397.98</v>
      </c>
      <c r="G87" s="21" t="s">
        <v>20</v>
      </c>
      <c r="I87" s="6">
        <v>3822.54053</v>
      </c>
      <c r="K87" s="18">
        <v>3575.44</v>
      </c>
      <c r="M87" s="19">
        <v>0.2336</v>
      </c>
      <c r="O87" s="3">
        <v>835.2227839999998</v>
      </c>
      <c r="Q87" s="3">
        <v>2740.2172159999996</v>
      </c>
      <c r="S87" s="20">
        <v>7397.980529999999</v>
      </c>
    </row>
    <row r="88" spans="1:19" ht="11.25">
      <c r="A88" s="5" t="s">
        <v>173</v>
      </c>
      <c r="C88" s="2" t="s">
        <v>174</v>
      </c>
      <c r="E88" s="6">
        <v>14219.4</v>
      </c>
      <c r="G88" s="21" t="s">
        <v>20</v>
      </c>
      <c r="I88" s="6">
        <v>7347.1667800000005</v>
      </c>
      <c r="K88" s="18">
        <v>6872.24</v>
      </c>
      <c r="M88" s="19">
        <v>0.3445</v>
      </c>
      <c r="O88" s="3">
        <v>2367.48668</v>
      </c>
      <c r="Q88" s="3">
        <v>4504.753320000001</v>
      </c>
      <c r="S88" s="20">
        <v>14219.406780000001</v>
      </c>
    </row>
    <row r="89" spans="1:19" ht="11.25">
      <c r="A89" s="5" t="s">
        <v>175</v>
      </c>
      <c r="C89" s="2" t="s">
        <v>176</v>
      </c>
      <c r="E89" s="6">
        <v>8800</v>
      </c>
      <c r="G89" s="21" t="s">
        <v>20</v>
      </c>
      <c r="I89" s="6">
        <v>4546.9625</v>
      </c>
      <c r="K89" s="18">
        <v>4253.04</v>
      </c>
      <c r="M89" s="19">
        <v>0.1894</v>
      </c>
      <c r="O89" s="3">
        <v>805.5257760000001</v>
      </c>
      <c r="Q89" s="3">
        <v>3447.5142239999996</v>
      </c>
      <c r="S89" s="20">
        <v>8800.002499999999</v>
      </c>
    </row>
    <row r="90" spans="1:19" ht="11.25">
      <c r="A90" s="5" t="s">
        <v>177</v>
      </c>
      <c r="C90" s="2" t="s">
        <v>178</v>
      </c>
      <c r="E90" s="6">
        <v>0</v>
      </c>
      <c r="G90" s="21" t="s">
        <v>20</v>
      </c>
      <c r="I90" s="6">
        <v>0</v>
      </c>
      <c r="K90" s="18">
        <v>0</v>
      </c>
      <c r="M90" s="19">
        <v>0.3154</v>
      </c>
      <c r="O90" s="3">
        <v>0</v>
      </c>
      <c r="Q90" s="3">
        <v>0</v>
      </c>
      <c r="S90" s="20">
        <v>0</v>
      </c>
    </row>
    <row r="91" spans="1:19" ht="11.25">
      <c r="A91" s="5" t="s">
        <v>179</v>
      </c>
      <c r="C91" s="2" t="s">
        <v>180</v>
      </c>
      <c r="E91" s="6">
        <v>1792.2</v>
      </c>
      <c r="G91" s="21" t="s">
        <v>20</v>
      </c>
      <c r="I91" s="6">
        <v>926.0346400000001</v>
      </c>
      <c r="K91" s="18">
        <v>866.17</v>
      </c>
      <c r="M91" s="19">
        <v>0.3517</v>
      </c>
      <c r="O91" s="3">
        <v>304.63198900000003</v>
      </c>
      <c r="Q91" s="3">
        <v>561.538011</v>
      </c>
      <c r="S91" s="20">
        <v>1792.2046400000002</v>
      </c>
    </row>
    <row r="92" spans="1:19" ht="11.25">
      <c r="A92" s="5" t="s">
        <v>181</v>
      </c>
      <c r="C92" s="2" t="s">
        <v>182</v>
      </c>
      <c r="E92" s="6">
        <v>1608.39</v>
      </c>
      <c r="G92" s="21" t="s">
        <v>20</v>
      </c>
      <c r="I92" s="6">
        <v>831.06053</v>
      </c>
      <c r="K92" s="18">
        <v>777.33</v>
      </c>
      <c r="M92" s="19">
        <v>0.2337</v>
      </c>
      <c r="O92" s="3">
        <v>181.66202099999998</v>
      </c>
      <c r="Q92" s="3">
        <v>595.667979</v>
      </c>
      <c r="S92" s="20">
        <v>1608.39053</v>
      </c>
    </row>
    <row r="93" spans="1:19" ht="11.25">
      <c r="A93" s="5" t="s">
        <v>183</v>
      </c>
      <c r="C93" s="2" t="s">
        <v>184</v>
      </c>
      <c r="E93" s="6">
        <v>0</v>
      </c>
      <c r="G93" s="21" t="s">
        <v>20</v>
      </c>
      <c r="I93" s="6">
        <v>0</v>
      </c>
      <c r="K93" s="18">
        <v>0</v>
      </c>
      <c r="M93" s="19">
        <v>0.323</v>
      </c>
      <c r="O93" s="3">
        <v>0</v>
      </c>
      <c r="Q93" s="3">
        <v>0</v>
      </c>
      <c r="S93" s="20">
        <v>0</v>
      </c>
    </row>
    <row r="94" spans="1:19" ht="11.25">
      <c r="A94" s="5" t="s">
        <v>185</v>
      </c>
      <c r="C94" s="2" t="s">
        <v>186</v>
      </c>
      <c r="E94" s="6">
        <v>33638</v>
      </c>
      <c r="G94" s="21" t="s">
        <v>20</v>
      </c>
      <c r="I94" s="6">
        <v>17380.758</v>
      </c>
      <c r="K94" s="18">
        <v>16257.25</v>
      </c>
      <c r="M94" s="19">
        <v>0.4588</v>
      </c>
      <c r="O94" s="3">
        <v>7458.8263</v>
      </c>
      <c r="Q94" s="3">
        <v>8798.4237</v>
      </c>
      <c r="S94" s="20">
        <v>33638.008</v>
      </c>
    </row>
    <row r="95" spans="1:19" ht="11.25">
      <c r="A95" s="5" t="s">
        <v>187</v>
      </c>
      <c r="C95" s="2" t="s">
        <v>188</v>
      </c>
      <c r="E95" s="6">
        <v>11398</v>
      </c>
      <c r="G95" s="21" t="s">
        <v>20</v>
      </c>
      <c r="I95" s="6">
        <v>5889.348</v>
      </c>
      <c r="K95" s="18">
        <v>5508.66</v>
      </c>
      <c r="M95" s="19">
        <v>0.4439</v>
      </c>
      <c r="O95" s="3">
        <v>2445.294174</v>
      </c>
      <c r="Q95" s="3">
        <v>3063.365826</v>
      </c>
      <c r="S95" s="20">
        <v>11398.008</v>
      </c>
    </row>
    <row r="96" spans="1:19" ht="11.25">
      <c r="A96" s="5" t="s">
        <v>189</v>
      </c>
      <c r="C96" s="2" t="s">
        <v>190</v>
      </c>
      <c r="E96" s="6">
        <v>10600</v>
      </c>
      <c r="G96" s="21" t="s">
        <v>20</v>
      </c>
      <c r="I96" s="6">
        <v>5477.02</v>
      </c>
      <c r="K96" s="18">
        <v>5122.98</v>
      </c>
      <c r="M96" s="19">
        <v>0.3979</v>
      </c>
      <c r="O96" s="3">
        <v>2038.4337419999997</v>
      </c>
      <c r="Q96" s="3">
        <v>3084.546258</v>
      </c>
      <c r="S96" s="20">
        <v>10600</v>
      </c>
    </row>
    <row r="97" spans="1:19" ht="11.25">
      <c r="A97" s="5" t="s">
        <v>191</v>
      </c>
      <c r="C97" s="2" t="s">
        <v>192</v>
      </c>
      <c r="E97" s="6">
        <v>0</v>
      </c>
      <c r="G97" s="21" t="s">
        <v>20</v>
      </c>
      <c r="I97" s="6">
        <v>0</v>
      </c>
      <c r="K97" s="18">
        <v>0</v>
      </c>
      <c r="M97" s="19">
        <v>0.2387</v>
      </c>
      <c r="O97" s="3">
        <v>0</v>
      </c>
      <c r="Q97" s="3">
        <v>0</v>
      </c>
      <c r="S97" s="20">
        <v>0</v>
      </c>
    </row>
    <row r="98" spans="1:19" ht="11.25">
      <c r="A98" s="5" t="s">
        <v>193</v>
      </c>
      <c r="C98" s="2" t="s">
        <v>194</v>
      </c>
      <c r="E98" s="6">
        <v>23200.98</v>
      </c>
      <c r="G98" s="21" t="s">
        <v>20</v>
      </c>
      <c r="I98" s="6">
        <v>11987.958958000001</v>
      </c>
      <c r="K98" s="18">
        <v>11213.03</v>
      </c>
      <c r="M98" s="19">
        <v>0.2455</v>
      </c>
      <c r="O98" s="3">
        <v>2752.7988649999998</v>
      </c>
      <c r="Q98" s="3">
        <v>8460.231135</v>
      </c>
      <c r="S98" s="20">
        <v>23200.988958</v>
      </c>
    </row>
    <row r="99" spans="1:19" ht="11.25">
      <c r="A99" s="5" t="s">
        <v>195</v>
      </c>
      <c r="C99" s="2" t="s">
        <v>196</v>
      </c>
      <c r="E99" s="6">
        <v>58475</v>
      </c>
      <c r="G99" s="21" t="s">
        <v>20</v>
      </c>
      <c r="I99" s="6">
        <v>30214.0325</v>
      </c>
      <c r="K99" s="18">
        <v>28260.97</v>
      </c>
      <c r="M99" s="19">
        <v>0.3853</v>
      </c>
      <c r="O99" s="3">
        <v>10888.951741</v>
      </c>
      <c r="Q99" s="3">
        <v>17372.018259000004</v>
      </c>
      <c r="S99" s="20">
        <v>58475.0025</v>
      </c>
    </row>
    <row r="100" spans="1:19" ht="11.25">
      <c r="A100" s="5" t="s">
        <v>197</v>
      </c>
      <c r="C100" s="2" t="s">
        <v>198</v>
      </c>
      <c r="E100" s="6">
        <v>42500</v>
      </c>
      <c r="G100" s="21" t="s">
        <v>20</v>
      </c>
      <c r="I100" s="6">
        <v>21959.75</v>
      </c>
      <c r="K100" s="18">
        <v>20540.25</v>
      </c>
      <c r="M100" s="19">
        <v>0.276</v>
      </c>
      <c r="O100" s="3">
        <v>5669.109</v>
      </c>
      <c r="Q100" s="3">
        <v>14871.141</v>
      </c>
      <c r="S100" s="20">
        <v>42500</v>
      </c>
    </row>
    <row r="101" spans="1:19" ht="11.25">
      <c r="A101" s="5" t="s">
        <v>199</v>
      </c>
      <c r="C101" s="2" t="s">
        <v>200</v>
      </c>
      <c r="E101" s="6">
        <v>30599.67</v>
      </c>
      <c r="G101" s="21" t="s">
        <v>20</v>
      </c>
      <c r="I101" s="6">
        <v>15810.861800000002</v>
      </c>
      <c r="K101" s="18">
        <v>14788.81</v>
      </c>
      <c r="M101" s="19">
        <v>0.3025</v>
      </c>
      <c r="O101" s="3">
        <v>4473.615025</v>
      </c>
      <c r="Q101" s="3">
        <v>10315.194975</v>
      </c>
      <c r="S101" s="20">
        <v>30599.6718</v>
      </c>
    </row>
    <row r="102" spans="1:19" ht="11.25">
      <c r="A102" s="5" t="s">
        <v>201</v>
      </c>
      <c r="C102" s="2" t="s">
        <v>202</v>
      </c>
      <c r="E102" s="6">
        <v>20047.13</v>
      </c>
      <c r="G102" s="21" t="s">
        <v>20</v>
      </c>
      <c r="I102" s="6">
        <v>10358.36853</v>
      </c>
      <c r="K102" s="18">
        <v>9688.77</v>
      </c>
      <c r="M102" s="19">
        <v>0.2755</v>
      </c>
      <c r="O102" s="3">
        <v>2669.2561350000005</v>
      </c>
      <c r="Q102" s="3">
        <v>7019.513865</v>
      </c>
      <c r="S102" s="20">
        <v>20047.13853</v>
      </c>
    </row>
    <row r="103" spans="1:19" ht="11.25">
      <c r="A103" s="5" t="s">
        <v>203</v>
      </c>
      <c r="C103" s="2" t="s">
        <v>204</v>
      </c>
      <c r="E103" s="6">
        <v>218.4</v>
      </c>
      <c r="G103" s="21" t="s">
        <v>20</v>
      </c>
      <c r="I103" s="6">
        <v>112.84728000000001</v>
      </c>
      <c r="K103" s="18">
        <v>105.56</v>
      </c>
      <c r="M103" s="19">
        <v>0.2708</v>
      </c>
      <c r="O103" s="3">
        <v>28.585648</v>
      </c>
      <c r="Q103" s="3">
        <v>76.97435200000001</v>
      </c>
      <c r="S103" s="20">
        <v>218.40728000000001</v>
      </c>
    </row>
    <row r="104" spans="1:19" ht="11.25">
      <c r="A104" s="5" t="s">
        <v>205</v>
      </c>
      <c r="C104" s="2" t="s">
        <v>206</v>
      </c>
      <c r="E104" s="6">
        <v>45288.97</v>
      </c>
      <c r="G104" s="21" t="s">
        <v>20</v>
      </c>
      <c r="I104" s="6">
        <v>23400.8134</v>
      </c>
      <c r="K104" s="18">
        <v>21888.16</v>
      </c>
      <c r="M104" s="19">
        <v>0.3888</v>
      </c>
      <c r="O104" s="3">
        <v>8510.116608</v>
      </c>
      <c r="Q104" s="3">
        <v>13378.043392000001</v>
      </c>
      <c r="S104" s="20">
        <v>45288.9734</v>
      </c>
    </row>
    <row r="105" spans="1:19" ht="11.25">
      <c r="A105" s="5" t="s">
        <v>207</v>
      </c>
      <c r="C105" s="2" t="s">
        <v>208</v>
      </c>
      <c r="E105" s="6">
        <v>0</v>
      </c>
      <c r="G105" s="21" t="s">
        <v>20</v>
      </c>
      <c r="I105" s="6">
        <v>0</v>
      </c>
      <c r="K105" s="18">
        <v>0</v>
      </c>
      <c r="M105" s="19">
        <v>0.5309</v>
      </c>
      <c r="O105" s="3">
        <v>0</v>
      </c>
      <c r="Q105" s="3">
        <v>0</v>
      </c>
      <c r="S105" s="20">
        <v>0</v>
      </c>
    </row>
    <row r="106" spans="1:19" ht="11.25">
      <c r="A106" s="5" t="s">
        <v>209</v>
      </c>
      <c r="C106" s="2" t="s">
        <v>210</v>
      </c>
      <c r="E106" s="6">
        <v>2100.54</v>
      </c>
      <c r="G106" s="21" t="s">
        <v>20</v>
      </c>
      <c r="I106" s="6">
        <v>1085.35768</v>
      </c>
      <c r="K106" s="18">
        <v>1015.19</v>
      </c>
      <c r="M106" s="19">
        <v>0.255</v>
      </c>
      <c r="O106" s="3">
        <v>258.87345000000005</v>
      </c>
      <c r="Q106" s="3">
        <v>756.31655</v>
      </c>
      <c r="S106" s="20">
        <v>2100.54768</v>
      </c>
    </row>
    <row r="107" spans="1:19" ht="11.25">
      <c r="A107" s="5" t="s">
        <v>211</v>
      </c>
      <c r="C107" s="2" t="s">
        <v>212</v>
      </c>
      <c r="E107" s="6">
        <v>0</v>
      </c>
      <c r="G107" s="21" t="s">
        <v>20</v>
      </c>
      <c r="I107" s="6">
        <v>0</v>
      </c>
      <c r="K107" s="18">
        <v>0</v>
      </c>
      <c r="M107" s="19">
        <v>0.2547</v>
      </c>
      <c r="O107" s="3">
        <v>0</v>
      </c>
      <c r="Q107" s="3">
        <v>0</v>
      </c>
      <c r="S107" s="20">
        <v>0</v>
      </c>
    </row>
    <row r="108" spans="1:19" ht="11.25">
      <c r="A108" s="5" t="s">
        <v>213</v>
      </c>
      <c r="C108" s="2" t="s">
        <v>214</v>
      </c>
      <c r="E108" s="6">
        <v>3198.33</v>
      </c>
      <c r="G108" s="21" t="s">
        <v>20</v>
      </c>
      <c r="I108" s="6">
        <v>1652.58417</v>
      </c>
      <c r="K108" s="18">
        <v>1545.75</v>
      </c>
      <c r="M108" s="19">
        <v>0.2329</v>
      </c>
      <c r="O108" s="3">
        <v>360.00517499999995</v>
      </c>
      <c r="Q108" s="3">
        <v>1185.744825</v>
      </c>
      <c r="S108" s="20">
        <v>3198.33417</v>
      </c>
    </row>
    <row r="109" spans="1:19" ht="11.25">
      <c r="A109" s="5" t="s">
        <v>215</v>
      </c>
      <c r="C109" s="2" t="s">
        <v>216</v>
      </c>
      <c r="E109" s="6">
        <v>161209.17</v>
      </c>
      <c r="G109" s="21" t="s">
        <v>20</v>
      </c>
      <c r="I109" s="6">
        <v>83296.79001</v>
      </c>
      <c r="K109" s="18">
        <v>77912.38</v>
      </c>
      <c r="M109" s="19">
        <v>0.3068</v>
      </c>
      <c r="O109" s="3">
        <v>23903.518184</v>
      </c>
      <c r="Q109" s="3">
        <v>54008.861816</v>
      </c>
      <c r="S109" s="20">
        <v>161209.17001</v>
      </c>
    </row>
    <row r="110" spans="1:19" ht="11.25">
      <c r="A110" s="5" t="s">
        <v>217</v>
      </c>
      <c r="C110" s="2" t="s">
        <v>218</v>
      </c>
      <c r="E110" s="6">
        <v>148813.01</v>
      </c>
      <c r="G110" s="21" t="s">
        <v>20</v>
      </c>
      <c r="I110" s="6">
        <v>76891.698217</v>
      </c>
      <c r="K110" s="18">
        <v>71921.32</v>
      </c>
      <c r="M110" s="19">
        <v>0.3715</v>
      </c>
      <c r="O110" s="3">
        <v>26718.77038</v>
      </c>
      <c r="Q110" s="3">
        <v>45202.549620000005</v>
      </c>
      <c r="S110" s="20">
        <v>148813.018217</v>
      </c>
    </row>
    <row r="111" spans="1:19" ht="11.25">
      <c r="A111" s="5" t="s">
        <v>219</v>
      </c>
      <c r="C111" s="2" t="s">
        <v>220</v>
      </c>
      <c r="E111" s="6">
        <v>56590</v>
      </c>
      <c r="G111" s="21" t="s">
        <v>20</v>
      </c>
      <c r="I111" s="6">
        <v>29240.0654</v>
      </c>
      <c r="K111" s="18">
        <v>27349.94</v>
      </c>
      <c r="M111" s="19">
        <v>0.1302</v>
      </c>
      <c r="O111" s="3">
        <v>3560.9621880000004</v>
      </c>
      <c r="Q111" s="3">
        <v>23788.977811999997</v>
      </c>
      <c r="S111" s="20">
        <v>56590.005399999995</v>
      </c>
    </row>
    <row r="112" spans="1:19" ht="11.25">
      <c r="A112" s="5" t="s">
        <v>221</v>
      </c>
      <c r="C112" s="2" t="s">
        <v>222</v>
      </c>
      <c r="E112" s="6">
        <v>0</v>
      </c>
      <c r="G112" s="21" t="s">
        <v>20</v>
      </c>
      <c r="I112" s="6">
        <v>0</v>
      </c>
      <c r="K112" s="18">
        <v>0</v>
      </c>
      <c r="M112" s="19">
        <v>0.4027</v>
      </c>
      <c r="O112" s="3">
        <v>0</v>
      </c>
      <c r="Q112" s="3">
        <v>0</v>
      </c>
      <c r="S112" s="20">
        <v>0</v>
      </c>
    </row>
    <row r="113" spans="1:19" ht="11.25">
      <c r="A113" s="5" t="s">
        <v>223</v>
      </c>
      <c r="C113" s="2" t="s">
        <v>224</v>
      </c>
      <c r="E113" s="6">
        <v>3089.13</v>
      </c>
      <c r="G113" s="21" t="s">
        <v>20</v>
      </c>
      <c r="I113" s="6">
        <v>1596.16053</v>
      </c>
      <c r="K113" s="18">
        <v>1492.97</v>
      </c>
      <c r="M113" s="19">
        <v>0.2496</v>
      </c>
      <c r="O113" s="3">
        <v>372.64531199999993</v>
      </c>
      <c r="Q113" s="3">
        <v>1120.3246880000002</v>
      </c>
      <c r="S113" s="20">
        <v>3089.13053</v>
      </c>
    </row>
    <row r="114" spans="1:19" ht="11.25">
      <c r="A114" s="5" t="s">
        <v>225</v>
      </c>
      <c r="C114" s="2" t="s">
        <v>226</v>
      </c>
      <c r="E114" s="6">
        <v>10873.13</v>
      </c>
      <c r="G114" s="21" t="s">
        <v>20</v>
      </c>
      <c r="I114" s="6">
        <v>5618.1462710000005</v>
      </c>
      <c r="K114" s="18">
        <v>5254.99</v>
      </c>
      <c r="M114" s="19">
        <v>0.2223</v>
      </c>
      <c r="O114" s="3">
        <v>1168.1842769999998</v>
      </c>
      <c r="Q114" s="3">
        <v>4086.805723</v>
      </c>
      <c r="S114" s="20">
        <v>10873.136271</v>
      </c>
    </row>
    <row r="115" spans="1:19" ht="11.25">
      <c r="A115" s="5" t="s">
        <v>227</v>
      </c>
      <c r="C115" s="2" t="s">
        <v>228</v>
      </c>
      <c r="E115" s="6">
        <v>0</v>
      </c>
      <c r="G115" s="21" t="s">
        <v>20</v>
      </c>
      <c r="I115" s="6">
        <v>0</v>
      </c>
      <c r="K115" s="18">
        <v>0</v>
      </c>
      <c r="M115" s="19">
        <v>0.371</v>
      </c>
      <c r="O115" s="3">
        <v>0</v>
      </c>
      <c r="Q115" s="3">
        <v>0</v>
      </c>
      <c r="S115" s="20">
        <v>0</v>
      </c>
    </row>
    <row r="116" spans="1:19" ht="11.25">
      <c r="A116" s="5" t="s">
        <v>229</v>
      </c>
      <c r="C116" s="2" t="s">
        <v>230</v>
      </c>
      <c r="E116" s="6">
        <v>44520</v>
      </c>
      <c r="G116" s="21" t="s">
        <v>20</v>
      </c>
      <c r="I116" s="6">
        <v>23003.487999999998</v>
      </c>
      <c r="K116" s="18">
        <v>21516.52</v>
      </c>
      <c r="M116" s="19">
        <v>0.3441</v>
      </c>
      <c r="O116" s="3">
        <v>7403.834532000001</v>
      </c>
      <c r="Q116" s="3">
        <v>14112.685468</v>
      </c>
      <c r="S116" s="20">
        <v>44520.008</v>
      </c>
    </row>
    <row r="117" spans="1:19" ht="11.25">
      <c r="A117" s="5" t="s">
        <v>231</v>
      </c>
      <c r="C117" s="2" t="s">
        <v>232</v>
      </c>
      <c r="E117" s="6">
        <v>0</v>
      </c>
      <c r="G117" s="21" t="s">
        <v>20</v>
      </c>
      <c r="I117" s="6">
        <v>0</v>
      </c>
      <c r="K117" s="18">
        <v>0</v>
      </c>
      <c r="M117" s="19">
        <v>0.3146</v>
      </c>
      <c r="O117" s="3">
        <v>0</v>
      </c>
      <c r="Q117" s="3">
        <v>0</v>
      </c>
      <c r="S117" s="20">
        <v>0</v>
      </c>
    </row>
    <row r="118" spans="1:19" ht="11.25">
      <c r="A118" s="5" t="s">
        <v>233</v>
      </c>
      <c r="C118" s="2" t="s">
        <v>234</v>
      </c>
      <c r="E118" s="6">
        <v>71246.44</v>
      </c>
      <c r="G118" s="21" t="s">
        <v>20</v>
      </c>
      <c r="I118" s="6">
        <v>36813.051339</v>
      </c>
      <c r="K118" s="18">
        <v>34433.39</v>
      </c>
      <c r="M118" s="19">
        <v>0.3223</v>
      </c>
      <c r="O118" s="3">
        <v>11097.881597</v>
      </c>
      <c r="Q118" s="3">
        <v>23335.508403</v>
      </c>
      <c r="S118" s="20">
        <v>71246.441339</v>
      </c>
    </row>
    <row r="119" spans="1:19" ht="11.25">
      <c r="A119" s="5" t="s">
        <v>235</v>
      </c>
      <c r="C119" s="2" t="s">
        <v>236</v>
      </c>
      <c r="E119" s="6">
        <v>33859.24</v>
      </c>
      <c r="G119" s="21" t="s">
        <v>20</v>
      </c>
      <c r="I119" s="6">
        <v>17495.09053</v>
      </c>
      <c r="K119" s="18">
        <v>16364.15</v>
      </c>
      <c r="M119" s="19">
        <v>0.3808</v>
      </c>
      <c r="O119" s="3">
        <v>6231.46832</v>
      </c>
      <c r="Q119" s="3">
        <v>10132.68168</v>
      </c>
      <c r="S119" s="20">
        <v>33859.240529999995</v>
      </c>
    </row>
    <row r="120" spans="1:19" ht="11.25">
      <c r="A120" s="5" t="s">
        <v>237</v>
      </c>
      <c r="C120" s="2" t="s">
        <v>238</v>
      </c>
      <c r="E120" s="6">
        <v>88932.92</v>
      </c>
      <c r="G120" s="21" t="s">
        <v>20</v>
      </c>
      <c r="I120" s="6">
        <v>45951.646386</v>
      </c>
      <c r="K120" s="18">
        <v>42981.28</v>
      </c>
      <c r="M120" s="19">
        <v>0.2667</v>
      </c>
      <c r="O120" s="3">
        <v>11463.107376</v>
      </c>
      <c r="Q120" s="3">
        <v>31518.172624</v>
      </c>
      <c r="S120" s="20">
        <v>88932.926386</v>
      </c>
    </row>
    <row r="121" spans="1:19" ht="11.25">
      <c r="A121" s="5" t="s">
        <v>239</v>
      </c>
      <c r="C121" s="2" t="s">
        <v>240</v>
      </c>
      <c r="E121" s="6">
        <v>0</v>
      </c>
      <c r="G121" s="21" t="s">
        <v>20</v>
      </c>
      <c r="I121" s="6">
        <v>0</v>
      </c>
      <c r="K121" s="18">
        <v>0</v>
      </c>
      <c r="M121" s="19">
        <v>0.3302</v>
      </c>
      <c r="O121" s="3">
        <v>0</v>
      </c>
      <c r="Q121" s="3">
        <v>0</v>
      </c>
      <c r="S121" s="20">
        <v>0</v>
      </c>
    </row>
    <row r="122" spans="1:19" ht="11.25">
      <c r="A122" s="5" t="s">
        <v>241</v>
      </c>
      <c r="C122" s="2" t="s">
        <v>242</v>
      </c>
      <c r="E122" s="6">
        <v>132827</v>
      </c>
      <c r="G122" s="21" t="s">
        <v>20</v>
      </c>
      <c r="I122" s="6">
        <v>68631.72944000001</v>
      </c>
      <c r="K122" s="18">
        <v>64195.28</v>
      </c>
      <c r="M122" s="19">
        <v>0.2736</v>
      </c>
      <c r="O122" s="3">
        <v>17563.828608</v>
      </c>
      <c r="Q122" s="3">
        <v>46631.451391999995</v>
      </c>
      <c r="S122" s="20">
        <v>132827.00944</v>
      </c>
    </row>
    <row r="123" spans="1:19" ht="11.25">
      <c r="A123" s="5" t="s">
        <v>243</v>
      </c>
      <c r="C123" s="2" t="s">
        <v>244</v>
      </c>
      <c r="E123" s="6">
        <v>0</v>
      </c>
      <c r="G123" s="21" t="s">
        <v>20</v>
      </c>
      <c r="I123" s="6">
        <v>0</v>
      </c>
      <c r="K123" s="18">
        <v>0</v>
      </c>
      <c r="M123" s="19">
        <v>0.4168</v>
      </c>
      <c r="O123" s="3">
        <v>0</v>
      </c>
      <c r="Q123" s="3">
        <v>0</v>
      </c>
      <c r="S123" s="20">
        <v>0</v>
      </c>
    </row>
    <row r="124" spans="1:19" ht="11.25">
      <c r="A124" s="5" t="s">
        <v>245</v>
      </c>
      <c r="C124" s="2" t="s">
        <v>246</v>
      </c>
      <c r="E124" s="6">
        <v>0</v>
      </c>
      <c r="G124" s="21" t="s">
        <v>20</v>
      </c>
      <c r="I124" s="6">
        <v>0</v>
      </c>
      <c r="K124" s="18">
        <v>0</v>
      </c>
      <c r="M124" s="19">
        <v>0.4273</v>
      </c>
      <c r="O124" s="3">
        <v>0</v>
      </c>
      <c r="Q124" s="3">
        <v>0</v>
      </c>
      <c r="S124" s="20">
        <v>0</v>
      </c>
    </row>
    <row r="125" spans="1:19" ht="11.25">
      <c r="A125" s="5" t="s">
        <v>247</v>
      </c>
      <c r="C125" s="2" t="s">
        <v>248</v>
      </c>
      <c r="E125" s="6">
        <v>0</v>
      </c>
      <c r="G125" s="21" t="s">
        <v>20</v>
      </c>
      <c r="I125" s="6">
        <v>0</v>
      </c>
      <c r="K125" s="18">
        <v>0</v>
      </c>
      <c r="M125" s="19">
        <v>0.3321</v>
      </c>
      <c r="O125" s="3">
        <v>0</v>
      </c>
      <c r="Q125" s="3">
        <v>0</v>
      </c>
      <c r="S125" s="20">
        <v>0</v>
      </c>
    </row>
    <row r="126" spans="1:19" ht="11.25">
      <c r="A126" s="5" t="s">
        <v>249</v>
      </c>
      <c r="C126" s="2" t="s">
        <v>250</v>
      </c>
      <c r="E126" s="6">
        <v>457065.81</v>
      </c>
      <c r="G126" s="21" t="s">
        <v>20</v>
      </c>
      <c r="I126" s="6">
        <v>236165.92075699999</v>
      </c>
      <c r="K126" s="18">
        <v>220899.89</v>
      </c>
      <c r="M126" s="19">
        <v>0.2773</v>
      </c>
      <c r="O126" s="3">
        <v>61255.539497000005</v>
      </c>
      <c r="Q126" s="3">
        <v>159644.35050300002</v>
      </c>
      <c r="S126" s="20">
        <v>457065.810757</v>
      </c>
    </row>
    <row r="127" spans="1:19" ht="11.25">
      <c r="A127" s="5" t="s">
        <v>251</v>
      </c>
      <c r="C127" s="2" t="s">
        <v>252</v>
      </c>
      <c r="E127" s="6">
        <v>246676.97</v>
      </c>
      <c r="G127" s="21" t="s">
        <v>20</v>
      </c>
      <c r="I127" s="6">
        <v>127458.0085</v>
      </c>
      <c r="K127" s="18">
        <v>119218.97</v>
      </c>
      <c r="M127" s="19">
        <v>0.2455</v>
      </c>
      <c r="O127" s="3">
        <v>29268.257135</v>
      </c>
      <c r="Q127" s="3">
        <v>89950.712865</v>
      </c>
      <c r="S127" s="20">
        <v>246676.9785</v>
      </c>
    </row>
    <row r="128" spans="1:19" ht="11.25">
      <c r="A128" s="5" t="s">
        <v>253</v>
      </c>
      <c r="C128" s="2" t="s">
        <v>254</v>
      </c>
      <c r="E128" s="6">
        <v>0</v>
      </c>
      <c r="G128" s="21" t="s">
        <v>20</v>
      </c>
      <c r="I128" s="6">
        <v>0</v>
      </c>
      <c r="K128" s="18">
        <v>0</v>
      </c>
      <c r="M128" s="19">
        <v>0.3254</v>
      </c>
      <c r="O128" s="3">
        <v>0</v>
      </c>
      <c r="Q128" s="3">
        <v>0</v>
      </c>
      <c r="S128" s="20">
        <v>0</v>
      </c>
    </row>
    <row r="129" spans="1:19" ht="11.25">
      <c r="A129" s="5" t="s">
        <v>255</v>
      </c>
      <c r="C129" s="2" t="s">
        <v>256</v>
      </c>
      <c r="E129" s="6">
        <v>75094.85</v>
      </c>
      <c r="G129" s="21" t="s">
        <v>20</v>
      </c>
      <c r="I129" s="6">
        <v>38801.525</v>
      </c>
      <c r="K129" s="18">
        <v>36293.33</v>
      </c>
      <c r="M129" s="19">
        <v>0.3535</v>
      </c>
      <c r="O129" s="3">
        <v>12829.692155</v>
      </c>
      <c r="Q129" s="3">
        <v>23463.637845</v>
      </c>
      <c r="S129" s="20">
        <v>75094.85500000001</v>
      </c>
    </row>
    <row r="130" spans="1:19" ht="11.25">
      <c r="A130" s="5" t="s">
        <v>257</v>
      </c>
      <c r="C130" s="2" t="s">
        <v>258</v>
      </c>
      <c r="E130" s="6">
        <v>0</v>
      </c>
      <c r="G130" s="21" t="s">
        <v>20</v>
      </c>
      <c r="I130" s="6">
        <v>0</v>
      </c>
      <c r="K130" s="18">
        <v>0</v>
      </c>
      <c r="M130" s="19">
        <v>0.2787</v>
      </c>
      <c r="O130" s="3">
        <v>0</v>
      </c>
      <c r="Q130" s="3">
        <v>0</v>
      </c>
      <c r="S130" s="20">
        <v>0</v>
      </c>
    </row>
    <row r="131" spans="1:19" ht="11.25">
      <c r="A131" s="5" t="s">
        <v>259</v>
      </c>
      <c r="C131" s="2" t="s">
        <v>260</v>
      </c>
      <c r="E131" s="6">
        <v>58720.85</v>
      </c>
      <c r="G131" s="21" t="s">
        <v>20</v>
      </c>
      <c r="I131" s="6">
        <v>30341.08</v>
      </c>
      <c r="K131" s="18">
        <v>28379.77</v>
      </c>
      <c r="M131" s="19">
        <v>0.2605</v>
      </c>
      <c r="O131" s="3">
        <v>7392.930085000001</v>
      </c>
      <c r="Q131" s="3">
        <v>20986.839915000004</v>
      </c>
      <c r="S131" s="20">
        <v>58720.85</v>
      </c>
    </row>
    <row r="132" spans="1:19" ht="11.25">
      <c r="A132" s="5" t="s">
        <v>261</v>
      </c>
      <c r="C132" s="2" t="s">
        <v>262</v>
      </c>
      <c r="E132" s="6">
        <v>4365.63</v>
      </c>
      <c r="G132" s="21" t="s">
        <v>20</v>
      </c>
      <c r="I132" s="6">
        <v>2255.73</v>
      </c>
      <c r="K132" s="18">
        <v>2109.9</v>
      </c>
      <c r="M132" s="19">
        <v>0.2035</v>
      </c>
      <c r="O132" s="3">
        <v>429.36465</v>
      </c>
      <c r="Q132" s="3">
        <v>1680.53535</v>
      </c>
      <c r="S132" s="20">
        <v>4365.63</v>
      </c>
    </row>
    <row r="133" spans="1:19" ht="11.25">
      <c r="A133" s="5" t="s">
        <v>263</v>
      </c>
      <c r="C133" s="2" t="s">
        <v>264</v>
      </c>
      <c r="E133" s="6">
        <v>453552</v>
      </c>
      <c r="G133" s="21" t="s">
        <v>20</v>
      </c>
      <c r="I133" s="6">
        <v>234350.33</v>
      </c>
      <c r="K133" s="18">
        <v>219201.67</v>
      </c>
      <c r="M133" s="19">
        <v>0.3691</v>
      </c>
      <c r="O133" s="3">
        <v>80907.33639699998</v>
      </c>
      <c r="Q133" s="3">
        <v>138294.333603</v>
      </c>
      <c r="S133" s="20">
        <v>453552</v>
      </c>
    </row>
    <row r="134" spans="1:19" ht="11.25">
      <c r="A134" s="5" t="s">
        <v>265</v>
      </c>
      <c r="C134" s="2" t="s">
        <v>266</v>
      </c>
      <c r="E134" s="6">
        <v>44681.5</v>
      </c>
      <c r="G134" s="21" t="s">
        <v>20</v>
      </c>
      <c r="I134" s="6">
        <v>23086.94164</v>
      </c>
      <c r="K134" s="18">
        <v>21594.56</v>
      </c>
      <c r="M134" s="19">
        <v>0.3072</v>
      </c>
      <c r="O134" s="3">
        <v>6633.848831999999</v>
      </c>
      <c r="Q134" s="3">
        <v>14960.711168</v>
      </c>
      <c r="S134" s="20">
        <v>44681.50164</v>
      </c>
    </row>
    <row r="135" spans="1:19" ht="11.25">
      <c r="A135" s="5" t="s">
        <v>267</v>
      </c>
      <c r="C135" s="2" t="s">
        <v>268</v>
      </c>
      <c r="E135" s="6">
        <v>4170</v>
      </c>
      <c r="G135" s="21" t="s">
        <v>20</v>
      </c>
      <c r="I135" s="6">
        <v>2154.64</v>
      </c>
      <c r="K135" s="18">
        <v>2015.36</v>
      </c>
      <c r="M135" s="19">
        <v>0.3513</v>
      </c>
      <c r="O135" s="3">
        <v>707.9959679999998</v>
      </c>
      <c r="Q135" s="3">
        <v>1307.364032</v>
      </c>
      <c r="S135" s="20">
        <v>4170</v>
      </c>
    </row>
    <row r="136" spans="1:19" ht="11.25">
      <c r="A136" s="5" t="s">
        <v>269</v>
      </c>
      <c r="C136" s="2" t="s">
        <v>270</v>
      </c>
      <c r="E136" s="6">
        <v>17295</v>
      </c>
      <c r="G136" s="21" t="s">
        <v>20</v>
      </c>
      <c r="I136" s="6">
        <v>8936.33</v>
      </c>
      <c r="K136" s="18">
        <v>8358.67</v>
      </c>
      <c r="M136" s="19">
        <v>0.2699</v>
      </c>
      <c r="O136" s="3">
        <v>2256.005033</v>
      </c>
      <c r="Q136" s="3">
        <v>6102.664967000001</v>
      </c>
      <c r="S136" s="20">
        <v>17295</v>
      </c>
    </row>
    <row r="137" spans="1:19" ht="11.25">
      <c r="A137" s="5" t="s">
        <v>271</v>
      </c>
      <c r="C137" s="2" t="s">
        <v>272</v>
      </c>
      <c r="E137" s="6">
        <v>76722.3</v>
      </c>
      <c r="G137" s="21" t="s">
        <v>20</v>
      </c>
      <c r="I137" s="6">
        <v>39642.42</v>
      </c>
      <c r="K137" s="18">
        <v>37079.88</v>
      </c>
      <c r="M137" s="19">
        <v>0.2432</v>
      </c>
      <c r="O137" s="3">
        <v>9017.826816</v>
      </c>
      <c r="Q137" s="3">
        <v>28062.053184000004</v>
      </c>
      <c r="S137" s="20">
        <v>76722.3</v>
      </c>
    </row>
    <row r="138" spans="1:19" ht="11.25">
      <c r="A138" s="5" t="s">
        <v>273</v>
      </c>
      <c r="C138" s="2" t="s">
        <v>274</v>
      </c>
      <c r="E138" s="6">
        <v>209609.34</v>
      </c>
      <c r="G138" s="21" t="s">
        <v>20</v>
      </c>
      <c r="I138" s="6">
        <v>108305.16074</v>
      </c>
      <c r="K138" s="18">
        <v>101304.19</v>
      </c>
      <c r="M138" s="17">
        <v>0.3569</v>
      </c>
      <c r="O138" s="3">
        <v>36155.465411</v>
      </c>
      <c r="Q138" s="3">
        <v>65148.724589</v>
      </c>
      <c r="S138" s="20">
        <v>209609.35074000002</v>
      </c>
    </row>
    <row r="139" spans="1:19" ht="11.25">
      <c r="A139" s="5" t="s">
        <v>275</v>
      </c>
      <c r="C139" s="2" t="s">
        <v>276</v>
      </c>
      <c r="E139" s="6">
        <v>0</v>
      </c>
      <c r="G139" s="21" t="s">
        <v>20</v>
      </c>
      <c r="I139" s="6">
        <v>0</v>
      </c>
      <c r="K139" s="18">
        <v>0</v>
      </c>
      <c r="M139" s="19">
        <v>0.3843</v>
      </c>
      <c r="O139" s="3">
        <v>0</v>
      </c>
      <c r="Q139" s="3">
        <v>0</v>
      </c>
      <c r="S139" s="20">
        <v>0</v>
      </c>
    </row>
    <row r="140" spans="1:19" ht="11.25">
      <c r="A140" s="5" t="s">
        <v>277</v>
      </c>
      <c r="C140" s="2" t="s">
        <v>278</v>
      </c>
      <c r="E140" s="6">
        <v>0</v>
      </c>
      <c r="G140" s="21" t="s">
        <v>20</v>
      </c>
      <c r="I140" s="6">
        <v>0</v>
      </c>
      <c r="K140" s="18">
        <v>0</v>
      </c>
      <c r="M140" s="19">
        <v>0.4553</v>
      </c>
      <c r="O140" s="3">
        <v>0</v>
      </c>
      <c r="Q140" s="3">
        <v>0</v>
      </c>
      <c r="S140" s="20">
        <v>0</v>
      </c>
    </row>
    <row r="141" spans="1:19" ht="11.25">
      <c r="A141" s="5" t="s">
        <v>279</v>
      </c>
      <c r="C141" s="2" t="s">
        <v>280</v>
      </c>
      <c r="E141" s="6">
        <v>36166.97</v>
      </c>
      <c r="G141" s="21" t="s">
        <v>20</v>
      </c>
      <c r="I141" s="6">
        <v>18687.490999999998</v>
      </c>
      <c r="K141" s="18">
        <v>17479.48</v>
      </c>
      <c r="M141" s="19">
        <v>0.4587</v>
      </c>
      <c r="O141" s="3">
        <v>4919.250171</v>
      </c>
      <c r="Q141" s="3">
        <v>12560.229829</v>
      </c>
      <c r="S141" s="20">
        <v>36166.971</v>
      </c>
    </row>
    <row r="142" ht="11.25">
      <c r="G142" s="21"/>
    </row>
    <row r="143" ht="11.25">
      <c r="G143" s="21"/>
    </row>
    <row r="144" ht="11.25">
      <c r="G144" s="21"/>
    </row>
    <row r="145" spans="3:19" ht="11.25">
      <c r="C145" s="2" t="s">
        <v>281</v>
      </c>
      <c r="E145" s="6">
        <v>4593151.68</v>
      </c>
      <c r="I145" s="6">
        <v>2373282.187474</v>
      </c>
      <c r="K145" s="6">
        <v>2219869.82</v>
      </c>
      <c r="O145" s="3">
        <v>734526.5201590002</v>
      </c>
      <c r="Q145" s="3">
        <v>1485343.299841</v>
      </c>
      <c r="S145" s="20">
        <v>4593152.007474</v>
      </c>
    </row>
    <row r="148" ht="11.25">
      <c r="N148" s="8"/>
    </row>
    <row r="149" ht="11.25">
      <c r="N149" s="14"/>
    </row>
    <row r="150" ht="11.25">
      <c r="N150" s="3">
        <v>0</v>
      </c>
    </row>
    <row r="151" ht="11.25">
      <c r="N151" s="3">
        <v>0</v>
      </c>
    </row>
    <row r="152" ht="11.25">
      <c r="N152" s="3">
        <v>0</v>
      </c>
    </row>
    <row r="153" ht="11.25">
      <c r="N153" s="3">
        <v>0</v>
      </c>
    </row>
    <row r="154" ht="11.25">
      <c r="N154" s="3">
        <v>0</v>
      </c>
    </row>
    <row r="155" ht="11.25">
      <c r="N155" s="3">
        <v>0</v>
      </c>
    </row>
    <row r="156" ht="11.25">
      <c r="N156" s="3">
        <v>0</v>
      </c>
    </row>
    <row r="157" ht="11.25">
      <c r="N157" s="3">
        <v>0</v>
      </c>
    </row>
    <row r="158" ht="11.25">
      <c r="N158" s="3">
        <v>0</v>
      </c>
    </row>
    <row r="159" ht="11.25">
      <c r="N159" s="3">
        <v>0</v>
      </c>
    </row>
    <row r="160" ht="11.25">
      <c r="N160" s="3">
        <v>0</v>
      </c>
    </row>
    <row r="161" ht="11.25">
      <c r="N161" s="3">
        <v>0</v>
      </c>
    </row>
    <row r="162" ht="11.25">
      <c r="N162" s="3">
        <v>0</v>
      </c>
    </row>
    <row r="163" ht="11.25">
      <c r="N163" s="3">
        <v>0</v>
      </c>
    </row>
    <row r="164" ht="11.25">
      <c r="N164" s="3">
        <v>0</v>
      </c>
    </row>
    <row r="165" ht="11.25">
      <c r="N165" s="3">
        <v>0</v>
      </c>
    </row>
    <row r="166" ht="11.25">
      <c r="N166" s="3">
        <v>0</v>
      </c>
    </row>
    <row r="167" ht="11.25">
      <c r="N167" s="3">
        <v>0</v>
      </c>
    </row>
    <row r="168" ht="11.25">
      <c r="N168" s="3">
        <v>0</v>
      </c>
    </row>
    <row r="169" ht="11.25">
      <c r="N169" s="3">
        <v>0</v>
      </c>
    </row>
    <row r="170" ht="11.25">
      <c r="N170" s="3">
        <v>0</v>
      </c>
    </row>
    <row r="171" ht="11.25">
      <c r="N171" s="3">
        <v>0</v>
      </c>
    </row>
    <row r="172" ht="11.25">
      <c r="N172" s="3">
        <v>0</v>
      </c>
    </row>
    <row r="173" ht="11.25">
      <c r="N173" s="3">
        <v>0</v>
      </c>
    </row>
    <row r="174" ht="11.25">
      <c r="N174" s="3">
        <v>0</v>
      </c>
    </row>
    <row r="175" ht="11.25">
      <c r="N175" s="3">
        <v>0</v>
      </c>
    </row>
    <row r="176" ht="11.25">
      <c r="N176" s="3">
        <v>0</v>
      </c>
    </row>
    <row r="177" ht="11.25">
      <c r="N177" s="3">
        <v>0</v>
      </c>
    </row>
    <row r="178" ht="11.25">
      <c r="N178" s="3">
        <v>0</v>
      </c>
    </row>
    <row r="179" ht="11.25">
      <c r="N179" s="3">
        <v>0</v>
      </c>
    </row>
    <row r="180" ht="11.25">
      <c r="N180" s="3">
        <v>0</v>
      </c>
    </row>
    <row r="181" ht="11.25">
      <c r="N181" s="3">
        <v>0</v>
      </c>
    </row>
    <row r="182" ht="11.25">
      <c r="N182" s="3">
        <v>0</v>
      </c>
    </row>
    <row r="183" ht="11.25">
      <c r="N183" s="3">
        <v>0</v>
      </c>
    </row>
    <row r="184" ht="11.25">
      <c r="N184" s="3">
        <v>0</v>
      </c>
    </row>
    <row r="185" ht="11.25">
      <c r="N185" s="3">
        <v>0</v>
      </c>
    </row>
    <row r="186" ht="11.25">
      <c r="N186" s="3">
        <v>0</v>
      </c>
    </row>
    <row r="187" ht="11.25">
      <c r="N187" s="3">
        <v>0</v>
      </c>
    </row>
    <row r="188" ht="11.25">
      <c r="N188" s="3">
        <v>0</v>
      </c>
    </row>
    <row r="189" ht="11.25">
      <c r="N189" s="3">
        <v>0</v>
      </c>
    </row>
    <row r="190" ht="11.25">
      <c r="N190" s="3">
        <v>0</v>
      </c>
    </row>
    <row r="191" ht="11.25">
      <c r="N191" s="3">
        <v>0</v>
      </c>
    </row>
    <row r="192" ht="11.25">
      <c r="N192" s="3">
        <v>0</v>
      </c>
    </row>
    <row r="193" ht="11.25">
      <c r="N193" s="3">
        <v>0</v>
      </c>
    </row>
    <row r="194" ht="11.25">
      <c r="N194" s="3">
        <v>0</v>
      </c>
    </row>
    <row r="195" ht="11.25">
      <c r="N195" s="3">
        <v>0</v>
      </c>
    </row>
    <row r="196" ht="11.25">
      <c r="N196" s="3">
        <v>0</v>
      </c>
    </row>
    <row r="197" ht="11.25">
      <c r="N197" s="3">
        <v>0</v>
      </c>
    </row>
    <row r="198" ht="11.25">
      <c r="N198" s="3">
        <v>0</v>
      </c>
    </row>
    <row r="199" ht="11.25">
      <c r="N199" s="3">
        <v>0</v>
      </c>
    </row>
    <row r="200" ht="11.25">
      <c r="N200" s="3">
        <v>0</v>
      </c>
    </row>
    <row r="201" ht="11.25">
      <c r="N201" s="3">
        <v>0</v>
      </c>
    </row>
    <row r="202" ht="11.25">
      <c r="N202" s="3">
        <v>0</v>
      </c>
    </row>
    <row r="203" ht="11.25">
      <c r="N203" s="3">
        <v>0</v>
      </c>
    </row>
    <row r="204" ht="11.25">
      <c r="N204" s="3">
        <v>0</v>
      </c>
    </row>
    <row r="205" ht="11.25">
      <c r="N205" s="3">
        <v>0</v>
      </c>
    </row>
    <row r="206" ht="11.25">
      <c r="N206" s="3">
        <v>0</v>
      </c>
    </row>
    <row r="207" ht="11.25">
      <c r="N207" s="3">
        <v>0</v>
      </c>
    </row>
    <row r="208" ht="11.25">
      <c r="N208" s="3">
        <v>0</v>
      </c>
    </row>
    <row r="209" ht="11.25">
      <c r="N209" s="3">
        <v>0</v>
      </c>
    </row>
    <row r="210" ht="11.25">
      <c r="N210" s="3">
        <v>0</v>
      </c>
    </row>
    <row r="211" ht="11.25">
      <c r="N211" s="3">
        <v>0</v>
      </c>
    </row>
    <row r="212" ht="11.25">
      <c r="N212" s="3">
        <v>0</v>
      </c>
    </row>
    <row r="213" ht="11.25">
      <c r="N213" s="3">
        <v>0</v>
      </c>
    </row>
    <row r="214" ht="11.25">
      <c r="N214" s="3">
        <v>0</v>
      </c>
    </row>
    <row r="215" ht="11.25">
      <c r="N215" s="3">
        <v>0</v>
      </c>
    </row>
    <row r="216" ht="11.25">
      <c r="N216" s="3">
        <v>0</v>
      </c>
    </row>
    <row r="217" ht="11.25">
      <c r="N217" s="3">
        <v>0</v>
      </c>
    </row>
    <row r="218" ht="11.25">
      <c r="N218" s="3">
        <v>0</v>
      </c>
    </row>
    <row r="219" ht="11.25">
      <c r="N219" s="3">
        <v>0</v>
      </c>
    </row>
    <row r="220" ht="11.25">
      <c r="N220" s="3">
        <v>0</v>
      </c>
    </row>
    <row r="221" ht="11.25">
      <c r="N221" s="3">
        <v>0</v>
      </c>
    </row>
    <row r="222" ht="11.25">
      <c r="N222" s="3">
        <v>0</v>
      </c>
    </row>
    <row r="223" ht="11.25">
      <c r="N223" s="3">
        <v>0</v>
      </c>
    </row>
    <row r="224" ht="11.25">
      <c r="N224" s="3">
        <v>0</v>
      </c>
    </row>
    <row r="225" ht="11.25">
      <c r="N225" s="3">
        <v>0</v>
      </c>
    </row>
    <row r="226" ht="11.25">
      <c r="N226" s="3">
        <v>0</v>
      </c>
    </row>
    <row r="227" ht="11.25">
      <c r="N227" s="3">
        <v>0</v>
      </c>
    </row>
    <row r="228" ht="11.25">
      <c r="N228" s="3">
        <v>0</v>
      </c>
    </row>
    <row r="229" ht="11.25">
      <c r="N229" s="3">
        <v>0</v>
      </c>
    </row>
    <row r="230" ht="11.25">
      <c r="N230" s="3">
        <v>0</v>
      </c>
    </row>
    <row r="231" ht="11.25">
      <c r="N231" s="3">
        <v>0</v>
      </c>
    </row>
    <row r="232" ht="11.25">
      <c r="N232" s="3">
        <v>0</v>
      </c>
    </row>
    <row r="233" ht="11.25">
      <c r="N233" s="3">
        <v>0</v>
      </c>
    </row>
    <row r="234" ht="11.25">
      <c r="N234" s="3">
        <v>0</v>
      </c>
    </row>
    <row r="235" ht="11.25">
      <c r="N235" s="3">
        <v>0</v>
      </c>
    </row>
    <row r="236" ht="11.25">
      <c r="N236" s="3">
        <v>0</v>
      </c>
    </row>
    <row r="237" ht="11.25">
      <c r="N237" s="3">
        <v>0</v>
      </c>
    </row>
    <row r="238" ht="11.25">
      <c r="N238" s="3">
        <v>0</v>
      </c>
    </row>
    <row r="239" ht="11.25">
      <c r="N239" s="3">
        <v>0</v>
      </c>
    </row>
    <row r="240" ht="11.25">
      <c r="N240" s="3">
        <v>0</v>
      </c>
    </row>
    <row r="241" ht="11.25">
      <c r="N241" s="3">
        <v>0</v>
      </c>
    </row>
    <row r="242" ht="11.25">
      <c r="N242" s="3">
        <v>0</v>
      </c>
    </row>
    <row r="243" ht="11.25">
      <c r="N243" s="3">
        <v>0</v>
      </c>
    </row>
    <row r="244" ht="11.25">
      <c r="N244" s="3">
        <v>0</v>
      </c>
    </row>
    <row r="245" ht="11.25">
      <c r="N245" s="3">
        <v>0</v>
      </c>
    </row>
    <row r="246" ht="11.25">
      <c r="N246" s="3">
        <v>0</v>
      </c>
    </row>
    <row r="247" ht="11.25">
      <c r="N247" s="3">
        <v>0</v>
      </c>
    </row>
    <row r="248" ht="11.25">
      <c r="N248" s="3">
        <v>0</v>
      </c>
    </row>
    <row r="249" ht="11.25">
      <c r="N249" s="3">
        <v>0</v>
      </c>
    </row>
    <row r="250" ht="11.25">
      <c r="N250" s="3">
        <v>0</v>
      </c>
    </row>
    <row r="251" ht="11.25">
      <c r="N251" s="3">
        <v>0</v>
      </c>
    </row>
    <row r="252" ht="11.25">
      <c r="N252" s="3">
        <v>0</v>
      </c>
    </row>
    <row r="253" ht="11.25">
      <c r="N253" s="3">
        <v>0</v>
      </c>
    </row>
    <row r="254" ht="11.25">
      <c r="N254" s="3">
        <v>0</v>
      </c>
    </row>
    <row r="255" ht="11.25">
      <c r="N255" s="3">
        <v>0</v>
      </c>
    </row>
    <row r="256" ht="11.25">
      <c r="N256" s="3">
        <v>0</v>
      </c>
    </row>
    <row r="257" ht="11.25">
      <c r="N257" s="3">
        <v>0</v>
      </c>
    </row>
    <row r="258" ht="11.25">
      <c r="N258" s="3">
        <v>0</v>
      </c>
    </row>
    <row r="259" ht="11.25">
      <c r="N259" s="3">
        <v>0</v>
      </c>
    </row>
    <row r="260" ht="11.25">
      <c r="N260" s="3">
        <v>0</v>
      </c>
    </row>
    <row r="261" ht="11.25">
      <c r="N261" s="3">
        <v>0</v>
      </c>
    </row>
    <row r="262" ht="11.25">
      <c r="N262" s="3">
        <v>0</v>
      </c>
    </row>
    <row r="263" ht="11.25">
      <c r="N263" s="3">
        <v>0</v>
      </c>
    </row>
    <row r="264" ht="11.25">
      <c r="N264" s="3">
        <v>0</v>
      </c>
    </row>
    <row r="265" ht="11.25">
      <c r="N265" s="3">
        <v>0</v>
      </c>
    </row>
    <row r="266" ht="11.25">
      <c r="N266" s="3">
        <v>0</v>
      </c>
    </row>
    <row r="267" ht="11.25">
      <c r="N267" s="3">
        <v>0</v>
      </c>
    </row>
    <row r="268" ht="11.25">
      <c r="N268" s="3">
        <v>0</v>
      </c>
    </row>
    <row r="269" ht="11.25">
      <c r="N269" s="3">
        <v>0</v>
      </c>
    </row>
    <row r="270" ht="11.25">
      <c r="N270" s="3">
        <v>0</v>
      </c>
    </row>
    <row r="271" ht="11.25">
      <c r="N271" s="3">
        <v>0</v>
      </c>
    </row>
    <row r="272" ht="11.25">
      <c r="N272" s="3">
        <v>0</v>
      </c>
    </row>
    <row r="273" ht="11.25">
      <c r="N273" s="3">
        <v>0</v>
      </c>
    </row>
    <row r="274" ht="11.25">
      <c r="N274" s="3">
        <v>0</v>
      </c>
    </row>
    <row r="275" ht="11.25">
      <c r="N275" s="3">
        <v>0</v>
      </c>
    </row>
    <row r="276" ht="11.25">
      <c r="N276" s="3">
        <v>0</v>
      </c>
    </row>
    <row r="277" ht="11.25">
      <c r="N277" s="3">
        <v>0</v>
      </c>
    </row>
    <row r="278" ht="11.25">
      <c r="N278" s="3">
        <v>0</v>
      </c>
    </row>
    <row r="279" ht="11.25">
      <c r="N279" s="3">
        <v>0</v>
      </c>
    </row>
    <row r="280" ht="11.25">
      <c r="N280" s="3">
        <v>0</v>
      </c>
    </row>
    <row r="281" ht="11.25">
      <c r="N281" s="3">
        <v>0</v>
      </c>
    </row>
    <row r="282" ht="11.25">
      <c r="N282" s="3"/>
    </row>
    <row r="283" ht="11.25">
      <c r="N283" s="3"/>
    </row>
    <row r="284" ht="11.25">
      <c r="N284" s="3"/>
    </row>
    <row r="285" ht="11.25">
      <c r="N285" s="3">
        <v>0</v>
      </c>
    </row>
  </sheetData>
  <mergeCells count="2">
    <mergeCell ref="A1:O1"/>
    <mergeCell ref="A2:O2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M13" sqref="M13"/>
    </sheetView>
  </sheetViews>
  <sheetFormatPr defaultColWidth="9.140625" defaultRowHeight="12.75"/>
  <cols>
    <col min="1" max="1" width="6.7109375" style="5" customWidth="1"/>
    <col min="2" max="2" width="2.7109375" style="2" customWidth="1"/>
    <col min="3" max="3" width="22.57421875" style="2" customWidth="1"/>
    <col min="4" max="4" width="1.7109375" style="2" customWidth="1"/>
    <col min="5" max="5" width="14.421875" style="6" customWidth="1"/>
    <col min="6" max="6" width="1.28515625" style="2" customWidth="1"/>
    <col min="7" max="7" width="10.421875" style="7" customWidth="1"/>
    <col min="8" max="8" width="1.28515625" style="2" customWidth="1"/>
    <col min="9" max="9" width="13.8515625" style="6" customWidth="1"/>
    <col min="10" max="10" width="1.8515625" style="2" customWidth="1"/>
    <col min="11" max="11" width="12.7109375" style="3" customWidth="1"/>
    <col min="12" max="12" width="1.28515625" style="2" customWidth="1"/>
    <col min="13" max="13" width="8.8515625" style="19" customWidth="1"/>
    <col min="14" max="14" width="1.7109375" style="2" customWidth="1"/>
    <col min="15" max="15" width="13.57421875" style="3" customWidth="1"/>
    <col min="16" max="16" width="1.7109375" style="2" customWidth="1"/>
    <col min="17" max="17" width="12.140625" style="3" customWidth="1"/>
    <col min="18" max="18" width="1.7109375" style="2" customWidth="1"/>
    <col min="19" max="19" width="12.7109375" style="2" customWidth="1"/>
    <col min="20" max="16384" width="8.8515625" style="2" customWidth="1"/>
  </cols>
  <sheetData>
    <row r="1" spans="1:15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4" t="s">
        <v>293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4"/>
      <c r="O3" s="4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4"/>
      <c r="O4" s="4"/>
    </row>
    <row r="5" ht="11.25">
      <c r="M5" s="1"/>
    </row>
    <row r="6" spans="5:13" ht="11.25">
      <c r="E6" s="8" t="s">
        <v>1</v>
      </c>
      <c r="K6" s="9">
        <v>0.4833</v>
      </c>
      <c r="M6" s="1"/>
    </row>
    <row r="7" spans="5:17" ht="11.25">
      <c r="E7" s="8" t="s">
        <v>2</v>
      </c>
      <c r="F7" s="10"/>
      <c r="G7" s="4" t="s">
        <v>3</v>
      </c>
      <c r="H7" s="10"/>
      <c r="I7" s="8"/>
      <c r="J7" s="10"/>
      <c r="K7" s="8" t="s">
        <v>4</v>
      </c>
      <c r="L7" s="10"/>
      <c r="M7" s="1" t="s">
        <v>5</v>
      </c>
      <c r="N7" s="10"/>
      <c r="O7" s="8"/>
      <c r="Q7" s="8"/>
    </row>
    <row r="8" spans="1:17" ht="11.25">
      <c r="A8" s="11" t="s">
        <v>6</v>
      </c>
      <c r="B8" s="10"/>
      <c r="C8" s="10"/>
      <c r="E8" s="8" t="s">
        <v>7</v>
      </c>
      <c r="F8" s="10"/>
      <c r="G8" s="4" t="s">
        <v>8</v>
      </c>
      <c r="H8" s="10"/>
      <c r="I8" s="8" t="s">
        <v>8</v>
      </c>
      <c r="J8" s="10"/>
      <c r="K8" s="8" t="s">
        <v>5</v>
      </c>
      <c r="L8" s="10"/>
      <c r="M8" s="1" t="s">
        <v>9</v>
      </c>
      <c r="N8" s="10"/>
      <c r="O8" s="8" t="s">
        <v>5</v>
      </c>
      <c r="Q8" s="8" t="s">
        <v>10</v>
      </c>
    </row>
    <row r="9" spans="1:17" ht="11.25">
      <c r="A9" s="12" t="s">
        <v>11</v>
      </c>
      <c r="B9" s="13"/>
      <c r="C9" s="13" t="s">
        <v>12</v>
      </c>
      <c r="E9" s="14" t="s">
        <v>294</v>
      </c>
      <c r="F9" s="13"/>
      <c r="G9" s="15" t="s">
        <v>14</v>
      </c>
      <c r="H9" s="13"/>
      <c r="I9" s="14" t="s">
        <v>15</v>
      </c>
      <c r="J9" s="13"/>
      <c r="K9" s="14" t="s">
        <v>15</v>
      </c>
      <c r="L9" s="13"/>
      <c r="M9" s="16" t="s">
        <v>14</v>
      </c>
      <c r="N9" s="13"/>
      <c r="O9" s="14" t="s">
        <v>9</v>
      </c>
      <c r="Q9" s="14" t="s">
        <v>15</v>
      </c>
    </row>
    <row r="10" spans="1:19" ht="11.25">
      <c r="A10" s="5" t="s">
        <v>16</v>
      </c>
      <c r="C10" s="2" t="s">
        <v>17</v>
      </c>
      <c r="E10" s="6">
        <v>10265.07</v>
      </c>
      <c r="G10" s="17">
        <v>0.5167</v>
      </c>
      <c r="I10" s="6">
        <f>SUM(E10*G10)</f>
        <v>5303.961669</v>
      </c>
      <c r="K10" s="18">
        <f>ROUNDUP(E10-I10,2)</f>
        <v>4961.110000000001</v>
      </c>
      <c r="M10" s="19">
        <v>0.2332</v>
      </c>
      <c r="O10" s="3">
        <f>K10*M10</f>
        <v>1156.9308520000002</v>
      </c>
      <c r="Q10" s="3">
        <f>K10-O10</f>
        <v>3804.179148</v>
      </c>
      <c r="S10" s="20">
        <f>SUM(I10:K10)</f>
        <v>10265.071669</v>
      </c>
    </row>
    <row r="11" spans="1:19" ht="11.25">
      <c r="A11" s="5" t="s">
        <v>18</v>
      </c>
      <c r="C11" s="2" t="s">
        <v>19</v>
      </c>
      <c r="E11" s="6">
        <v>6422.4</v>
      </c>
      <c r="G11" s="21" t="s">
        <v>20</v>
      </c>
      <c r="I11" s="6">
        <f aca="true" t="shared" si="0" ref="I11:I74">SUM(E11*G11)</f>
        <v>3318.45408</v>
      </c>
      <c r="K11" s="18">
        <f aca="true" t="shared" si="1" ref="K11:K74">ROUNDUP(E11-I11,2)</f>
        <v>3103.9500000000003</v>
      </c>
      <c r="M11" s="19">
        <v>0.4474</v>
      </c>
      <c r="O11" s="3">
        <f aca="true" t="shared" si="2" ref="O11:O74">K11*M11</f>
        <v>1388.7072300000002</v>
      </c>
      <c r="Q11" s="3">
        <f aca="true" t="shared" si="3" ref="Q11:Q74">K11-O11</f>
        <v>1715.24277</v>
      </c>
      <c r="S11" s="20">
        <f aca="true" t="shared" si="4" ref="S11:S74">SUM(I11:K11)</f>
        <v>6422.40408</v>
      </c>
    </row>
    <row r="12" spans="1:19" ht="11.25">
      <c r="A12" s="5" t="s">
        <v>21</v>
      </c>
      <c r="C12" s="2" t="s">
        <v>22</v>
      </c>
      <c r="G12" s="21" t="s">
        <v>20</v>
      </c>
      <c r="I12" s="6">
        <f t="shared" si="0"/>
        <v>0</v>
      </c>
      <c r="K12" s="18">
        <f t="shared" si="1"/>
        <v>0</v>
      </c>
      <c r="M12" s="19">
        <v>0.313</v>
      </c>
      <c r="O12" s="3">
        <f t="shared" si="2"/>
        <v>0</v>
      </c>
      <c r="Q12" s="3">
        <f t="shared" si="3"/>
        <v>0</v>
      </c>
      <c r="S12" s="20">
        <f t="shared" si="4"/>
        <v>0</v>
      </c>
    </row>
    <row r="13" spans="1:19" ht="11.25">
      <c r="A13" s="5" t="s">
        <v>23</v>
      </c>
      <c r="C13" s="2" t="s">
        <v>24</v>
      </c>
      <c r="G13" s="21" t="s">
        <v>20</v>
      </c>
      <c r="I13" s="6">
        <f t="shared" si="0"/>
        <v>0</v>
      </c>
      <c r="K13" s="18">
        <f t="shared" si="1"/>
        <v>0</v>
      </c>
      <c r="M13" s="19">
        <v>0.3268</v>
      </c>
      <c r="O13" s="3">
        <f t="shared" si="2"/>
        <v>0</v>
      </c>
      <c r="Q13" s="3">
        <f t="shared" si="3"/>
        <v>0</v>
      </c>
      <c r="S13" s="20">
        <f t="shared" si="4"/>
        <v>0</v>
      </c>
    </row>
    <row r="14" spans="1:19" ht="11.25">
      <c r="A14" s="5" t="s">
        <v>25</v>
      </c>
      <c r="C14" s="2" t="s">
        <v>26</v>
      </c>
      <c r="G14" s="21" t="s">
        <v>20</v>
      </c>
      <c r="I14" s="6">
        <f t="shared" si="0"/>
        <v>0</v>
      </c>
      <c r="K14" s="18">
        <f t="shared" si="1"/>
        <v>0</v>
      </c>
      <c r="M14" s="19">
        <v>0.2722</v>
      </c>
      <c r="O14" s="3">
        <f t="shared" si="2"/>
        <v>0</v>
      </c>
      <c r="Q14" s="3">
        <f t="shared" si="3"/>
        <v>0</v>
      </c>
      <c r="S14" s="20">
        <f t="shared" si="4"/>
        <v>0</v>
      </c>
    </row>
    <row r="15" spans="1:19" ht="11.25">
      <c r="A15" s="5" t="s">
        <v>27</v>
      </c>
      <c r="C15" s="2" t="s">
        <v>28</v>
      </c>
      <c r="G15" s="21" t="s">
        <v>20</v>
      </c>
      <c r="I15" s="6">
        <f t="shared" si="0"/>
        <v>0</v>
      </c>
      <c r="K15" s="18">
        <f t="shared" si="1"/>
        <v>0</v>
      </c>
      <c r="M15" s="19">
        <v>0.2639</v>
      </c>
      <c r="O15" s="3">
        <f t="shared" si="2"/>
        <v>0</v>
      </c>
      <c r="Q15" s="3">
        <f t="shared" si="3"/>
        <v>0</v>
      </c>
      <c r="S15" s="20">
        <f t="shared" si="4"/>
        <v>0</v>
      </c>
    </row>
    <row r="16" spans="1:19" ht="11.25">
      <c r="A16" s="5" t="s">
        <v>29</v>
      </c>
      <c r="C16" s="2" t="s">
        <v>30</v>
      </c>
      <c r="E16" s="6">
        <v>75055</v>
      </c>
      <c r="G16" s="21" t="s">
        <v>20</v>
      </c>
      <c r="I16" s="6">
        <f t="shared" si="0"/>
        <v>38780.91850000001</v>
      </c>
      <c r="K16" s="18">
        <f t="shared" si="1"/>
        <v>36274.090000000004</v>
      </c>
      <c r="M16" s="19">
        <v>0.4602</v>
      </c>
      <c r="O16" s="3">
        <f t="shared" si="2"/>
        <v>16693.336218</v>
      </c>
      <c r="Q16" s="3">
        <f t="shared" si="3"/>
        <v>19580.753782000003</v>
      </c>
      <c r="S16" s="20">
        <f t="shared" si="4"/>
        <v>75055.00850000001</v>
      </c>
    </row>
    <row r="17" spans="1:19" ht="11.25">
      <c r="A17" s="5" t="s">
        <v>31</v>
      </c>
      <c r="C17" s="2" t="s">
        <v>32</v>
      </c>
      <c r="E17" s="6">
        <v>9506.8</v>
      </c>
      <c r="G17" s="21" t="s">
        <v>20</v>
      </c>
      <c r="I17" s="6">
        <f t="shared" si="0"/>
        <v>4912.16356</v>
      </c>
      <c r="K17" s="18">
        <f t="shared" si="1"/>
        <v>4594.64</v>
      </c>
      <c r="M17" s="19">
        <v>0.3302</v>
      </c>
      <c r="O17" s="3">
        <f t="shared" si="2"/>
        <v>1517.150128</v>
      </c>
      <c r="Q17" s="3">
        <f t="shared" si="3"/>
        <v>3077.489872</v>
      </c>
      <c r="S17" s="20">
        <f t="shared" si="4"/>
        <v>9506.80356</v>
      </c>
    </row>
    <row r="18" spans="1:19" ht="11.25">
      <c r="A18" s="5" t="s">
        <v>33</v>
      </c>
      <c r="C18" s="2" t="s">
        <v>34</v>
      </c>
      <c r="E18" s="6">
        <v>109.2</v>
      </c>
      <c r="G18" s="21" t="s">
        <v>20</v>
      </c>
      <c r="I18" s="6">
        <f t="shared" si="0"/>
        <v>56.423640000000006</v>
      </c>
      <c r="K18" s="18">
        <f t="shared" si="1"/>
        <v>52.78</v>
      </c>
      <c r="M18" s="19">
        <v>0.4278</v>
      </c>
      <c r="O18" s="3">
        <f t="shared" si="2"/>
        <v>22.579284</v>
      </c>
      <c r="Q18" s="3">
        <f t="shared" si="3"/>
        <v>30.200716</v>
      </c>
      <c r="S18" s="20">
        <f t="shared" si="4"/>
        <v>109.20364000000001</v>
      </c>
    </row>
    <row r="19" spans="1:19" ht="11.25">
      <c r="A19" s="5" t="s">
        <v>35</v>
      </c>
      <c r="C19" s="2" t="s">
        <v>36</v>
      </c>
      <c r="E19" s="6">
        <v>27677.9</v>
      </c>
      <c r="G19" s="21" t="s">
        <v>20</v>
      </c>
      <c r="I19" s="6">
        <f t="shared" si="0"/>
        <v>14301.170930000002</v>
      </c>
      <c r="K19" s="18">
        <f t="shared" si="1"/>
        <v>13376.73</v>
      </c>
      <c r="M19" s="19">
        <v>0.336</v>
      </c>
      <c r="O19" s="3">
        <f t="shared" si="2"/>
        <v>4494.58128</v>
      </c>
      <c r="Q19" s="3">
        <f t="shared" si="3"/>
        <v>8882.14872</v>
      </c>
      <c r="S19" s="20">
        <f t="shared" si="4"/>
        <v>27677.900930000003</v>
      </c>
    </row>
    <row r="20" spans="1:19" ht="11.25">
      <c r="A20" s="5" t="s">
        <v>37</v>
      </c>
      <c r="C20" s="2" t="s">
        <v>38</v>
      </c>
      <c r="G20" s="21" t="s">
        <v>20</v>
      </c>
      <c r="I20" s="6">
        <f t="shared" si="0"/>
        <v>0</v>
      </c>
      <c r="K20" s="18">
        <f t="shared" si="1"/>
        <v>0</v>
      </c>
      <c r="M20" s="19">
        <v>0.2109</v>
      </c>
      <c r="O20" s="3">
        <f t="shared" si="2"/>
        <v>0</v>
      </c>
      <c r="Q20" s="3">
        <f t="shared" si="3"/>
        <v>0</v>
      </c>
      <c r="S20" s="20">
        <f t="shared" si="4"/>
        <v>0</v>
      </c>
    </row>
    <row r="21" spans="1:19" ht="11.25">
      <c r="A21" s="5" t="s">
        <v>39</v>
      </c>
      <c r="C21" s="2" t="s">
        <v>40</v>
      </c>
      <c r="E21" s="6">
        <v>2808.3</v>
      </c>
      <c r="G21" s="21" t="s">
        <v>20</v>
      </c>
      <c r="I21" s="6">
        <f t="shared" si="0"/>
        <v>1451.0486100000003</v>
      </c>
      <c r="K21" s="18">
        <f t="shared" si="1"/>
        <v>1357.26</v>
      </c>
      <c r="M21" s="19">
        <v>0.3602</v>
      </c>
      <c r="O21" s="3">
        <f t="shared" si="2"/>
        <v>488.88505200000003</v>
      </c>
      <c r="Q21" s="3">
        <f t="shared" si="3"/>
        <v>868.3749479999999</v>
      </c>
      <c r="S21" s="20">
        <f t="shared" si="4"/>
        <v>2808.30861</v>
      </c>
    </row>
    <row r="22" spans="1:19" ht="11.25">
      <c r="A22" s="5" t="s">
        <v>41</v>
      </c>
      <c r="C22" s="2" t="s">
        <v>42</v>
      </c>
      <c r="G22" s="21" t="s">
        <v>20</v>
      </c>
      <c r="I22" s="6">
        <f t="shared" si="0"/>
        <v>0</v>
      </c>
      <c r="K22" s="18">
        <f t="shared" si="1"/>
        <v>0</v>
      </c>
      <c r="M22" s="19">
        <v>0.2439</v>
      </c>
      <c r="O22" s="3">
        <f t="shared" si="2"/>
        <v>0</v>
      </c>
      <c r="Q22" s="3">
        <f t="shared" si="3"/>
        <v>0</v>
      </c>
      <c r="S22" s="20">
        <f t="shared" si="4"/>
        <v>0</v>
      </c>
    </row>
    <row r="23" spans="1:19" ht="11.25">
      <c r="A23" s="5" t="s">
        <v>43</v>
      </c>
      <c r="C23" s="2" t="s">
        <v>44</v>
      </c>
      <c r="G23" s="21" t="s">
        <v>20</v>
      </c>
      <c r="I23" s="6">
        <f t="shared" si="0"/>
        <v>0</v>
      </c>
      <c r="K23" s="18">
        <f t="shared" si="1"/>
        <v>0</v>
      </c>
      <c r="M23" s="19">
        <v>0.3156</v>
      </c>
      <c r="O23" s="3">
        <f t="shared" si="2"/>
        <v>0</v>
      </c>
      <c r="Q23" s="3">
        <f t="shared" si="3"/>
        <v>0</v>
      </c>
      <c r="S23" s="20">
        <f t="shared" si="4"/>
        <v>0</v>
      </c>
    </row>
    <row r="24" spans="1:19" ht="11.25">
      <c r="A24" s="5" t="s">
        <v>45</v>
      </c>
      <c r="C24" s="2" t="s">
        <v>46</v>
      </c>
      <c r="E24" s="6">
        <v>8340</v>
      </c>
      <c r="G24" s="21" t="s">
        <v>20</v>
      </c>
      <c r="I24" s="6">
        <f t="shared" si="0"/>
        <v>4309.278</v>
      </c>
      <c r="K24" s="18">
        <f t="shared" si="1"/>
        <v>4030.73</v>
      </c>
      <c r="M24" s="19">
        <v>0.2023</v>
      </c>
      <c r="O24" s="3">
        <f t="shared" si="2"/>
        <v>815.416679</v>
      </c>
      <c r="Q24" s="3">
        <f t="shared" si="3"/>
        <v>3215.313321</v>
      </c>
      <c r="S24" s="20">
        <f t="shared" si="4"/>
        <v>8340.008</v>
      </c>
    </row>
    <row r="25" spans="1:19" ht="11.25">
      <c r="A25" s="5" t="s">
        <v>47</v>
      </c>
      <c r="C25" s="2" t="s">
        <v>48</v>
      </c>
      <c r="E25" s="6">
        <v>12865.9</v>
      </c>
      <c r="G25" s="21" t="s">
        <v>20</v>
      </c>
      <c r="I25" s="6">
        <f t="shared" si="0"/>
        <v>6647.810530000001</v>
      </c>
      <c r="K25" s="18">
        <f t="shared" si="1"/>
        <v>6218.09</v>
      </c>
      <c r="M25" s="19">
        <v>0.3107</v>
      </c>
      <c r="O25" s="3">
        <f t="shared" si="2"/>
        <v>1931.9605629999999</v>
      </c>
      <c r="Q25" s="3">
        <f t="shared" si="3"/>
        <v>4286.1294370000005</v>
      </c>
      <c r="S25" s="20">
        <f t="shared" si="4"/>
        <v>12865.90053</v>
      </c>
    </row>
    <row r="26" spans="1:19" ht="11.25">
      <c r="A26" s="5" t="s">
        <v>49</v>
      </c>
      <c r="C26" s="2" t="s">
        <v>50</v>
      </c>
      <c r="G26" s="21" t="s">
        <v>20</v>
      </c>
      <c r="I26" s="6">
        <f t="shared" si="0"/>
        <v>0</v>
      </c>
      <c r="K26" s="18">
        <f t="shared" si="1"/>
        <v>0</v>
      </c>
      <c r="M26" s="19">
        <v>0.3308</v>
      </c>
      <c r="O26" s="3">
        <f t="shared" si="2"/>
        <v>0</v>
      </c>
      <c r="Q26" s="3">
        <f t="shared" si="3"/>
        <v>0</v>
      </c>
      <c r="S26" s="20">
        <f t="shared" si="4"/>
        <v>0</v>
      </c>
    </row>
    <row r="27" spans="1:19" ht="11.25">
      <c r="A27" s="5" t="s">
        <v>51</v>
      </c>
      <c r="C27" s="2" t="s">
        <v>52</v>
      </c>
      <c r="G27" s="21" t="s">
        <v>20</v>
      </c>
      <c r="I27" s="6">
        <f t="shared" si="0"/>
        <v>0</v>
      </c>
      <c r="K27" s="18">
        <f t="shared" si="1"/>
        <v>0</v>
      </c>
      <c r="M27" s="19">
        <v>0.291</v>
      </c>
      <c r="O27" s="3">
        <f t="shared" si="2"/>
        <v>0</v>
      </c>
      <c r="Q27" s="3">
        <f t="shared" si="3"/>
        <v>0</v>
      </c>
      <c r="S27" s="20">
        <f t="shared" si="4"/>
        <v>0</v>
      </c>
    </row>
    <row r="28" spans="1:19" ht="11.25">
      <c r="A28" s="5" t="s">
        <v>53</v>
      </c>
      <c r="C28" s="2" t="s">
        <v>54</v>
      </c>
      <c r="G28" s="21" t="s">
        <v>20</v>
      </c>
      <c r="I28" s="6">
        <f t="shared" si="0"/>
        <v>0</v>
      </c>
      <c r="K28" s="18">
        <f t="shared" si="1"/>
        <v>0</v>
      </c>
      <c r="M28" s="19">
        <v>0.3131</v>
      </c>
      <c r="O28" s="3">
        <f t="shared" si="2"/>
        <v>0</v>
      </c>
      <c r="Q28" s="3">
        <f t="shared" si="3"/>
        <v>0</v>
      </c>
      <c r="S28" s="20">
        <f t="shared" si="4"/>
        <v>0</v>
      </c>
    </row>
    <row r="29" spans="1:19" ht="11.25">
      <c r="A29" s="5" t="s">
        <v>55</v>
      </c>
      <c r="C29" s="2" t="s">
        <v>56</v>
      </c>
      <c r="G29" s="21" t="s">
        <v>20</v>
      </c>
      <c r="I29" s="6">
        <f t="shared" si="0"/>
        <v>0</v>
      </c>
      <c r="K29" s="18">
        <f t="shared" si="1"/>
        <v>0</v>
      </c>
      <c r="M29" s="19">
        <v>0.2204</v>
      </c>
      <c r="O29" s="3">
        <f t="shared" si="2"/>
        <v>0</v>
      </c>
      <c r="Q29" s="3">
        <f t="shared" si="3"/>
        <v>0</v>
      </c>
      <c r="S29" s="20">
        <f t="shared" si="4"/>
        <v>0</v>
      </c>
    </row>
    <row r="30" spans="1:19" ht="11.25">
      <c r="A30" s="5" t="s">
        <v>57</v>
      </c>
      <c r="C30" s="2" t="s">
        <v>58</v>
      </c>
      <c r="E30" s="6">
        <v>8062</v>
      </c>
      <c r="G30" s="21" t="s">
        <v>20</v>
      </c>
      <c r="I30" s="6">
        <f t="shared" si="0"/>
        <v>4165.6354</v>
      </c>
      <c r="K30" s="18">
        <f t="shared" si="1"/>
        <v>3896.3700000000003</v>
      </c>
      <c r="M30" s="19">
        <v>0.3853</v>
      </c>
      <c r="O30" s="3">
        <f t="shared" si="2"/>
        <v>1501.271361</v>
      </c>
      <c r="Q30" s="3">
        <f t="shared" si="3"/>
        <v>2395.0986390000003</v>
      </c>
      <c r="S30" s="20">
        <f t="shared" si="4"/>
        <v>8062.0054</v>
      </c>
    </row>
    <row r="31" spans="1:19" ht="11.25">
      <c r="A31" s="5" t="s">
        <v>59</v>
      </c>
      <c r="C31" s="2" t="s">
        <v>60</v>
      </c>
      <c r="G31" s="21" t="s">
        <v>20</v>
      </c>
      <c r="I31" s="6">
        <f t="shared" si="0"/>
        <v>0</v>
      </c>
      <c r="K31" s="18">
        <f t="shared" si="1"/>
        <v>0</v>
      </c>
      <c r="M31" s="19">
        <v>0.4797</v>
      </c>
      <c r="O31" s="3">
        <f t="shared" si="2"/>
        <v>0</v>
      </c>
      <c r="Q31" s="3">
        <f t="shared" si="3"/>
        <v>0</v>
      </c>
      <c r="S31" s="20">
        <f t="shared" si="4"/>
        <v>0</v>
      </c>
    </row>
    <row r="32" spans="1:19" ht="11.25">
      <c r="A32" s="5" t="s">
        <v>61</v>
      </c>
      <c r="C32" s="2" t="s">
        <v>62</v>
      </c>
      <c r="G32" s="21" t="s">
        <v>20</v>
      </c>
      <c r="I32" s="6">
        <f t="shared" si="0"/>
        <v>0</v>
      </c>
      <c r="K32" s="18">
        <f t="shared" si="1"/>
        <v>0</v>
      </c>
      <c r="M32" s="19">
        <v>0.2901</v>
      </c>
      <c r="O32" s="3">
        <f t="shared" si="2"/>
        <v>0</v>
      </c>
      <c r="Q32" s="3">
        <f t="shared" si="3"/>
        <v>0</v>
      </c>
      <c r="S32" s="20">
        <f t="shared" si="4"/>
        <v>0</v>
      </c>
    </row>
    <row r="33" spans="1:19" ht="11.25">
      <c r="A33" s="5" t="s">
        <v>63</v>
      </c>
      <c r="C33" s="2" t="s">
        <v>64</v>
      </c>
      <c r="G33" s="21" t="s">
        <v>20</v>
      </c>
      <c r="I33" s="6">
        <f t="shared" si="0"/>
        <v>0</v>
      </c>
      <c r="K33" s="18">
        <f t="shared" si="1"/>
        <v>0</v>
      </c>
      <c r="M33" s="19">
        <v>0.3767</v>
      </c>
      <c r="O33" s="3">
        <f t="shared" si="2"/>
        <v>0</v>
      </c>
      <c r="Q33" s="3">
        <f t="shared" si="3"/>
        <v>0</v>
      </c>
      <c r="S33" s="20">
        <f t="shared" si="4"/>
        <v>0</v>
      </c>
    </row>
    <row r="34" spans="1:19" ht="11.25">
      <c r="A34" s="5" t="s">
        <v>65</v>
      </c>
      <c r="C34" s="2" t="s">
        <v>66</v>
      </c>
      <c r="G34" s="21" t="s">
        <v>20</v>
      </c>
      <c r="I34" s="6">
        <f t="shared" si="0"/>
        <v>0</v>
      </c>
      <c r="K34" s="18">
        <f t="shared" si="1"/>
        <v>0</v>
      </c>
      <c r="M34" s="19">
        <v>0.304</v>
      </c>
      <c r="O34" s="3">
        <f t="shared" si="2"/>
        <v>0</v>
      </c>
      <c r="Q34" s="3">
        <f t="shared" si="3"/>
        <v>0</v>
      </c>
      <c r="S34" s="20">
        <f t="shared" si="4"/>
        <v>0</v>
      </c>
    </row>
    <row r="35" spans="1:19" ht="11.25">
      <c r="A35" s="5" t="s">
        <v>67</v>
      </c>
      <c r="C35" s="2" t="s">
        <v>68</v>
      </c>
      <c r="G35" s="21" t="s">
        <v>20</v>
      </c>
      <c r="I35" s="6">
        <f t="shared" si="0"/>
        <v>0</v>
      </c>
      <c r="K35" s="18">
        <f t="shared" si="1"/>
        <v>0</v>
      </c>
      <c r="M35" s="19">
        <v>0.3042</v>
      </c>
      <c r="O35" s="3">
        <f t="shared" si="2"/>
        <v>0</v>
      </c>
      <c r="Q35" s="3">
        <f t="shared" si="3"/>
        <v>0</v>
      </c>
      <c r="S35" s="20">
        <f t="shared" si="4"/>
        <v>0</v>
      </c>
    </row>
    <row r="36" spans="1:19" ht="11.25">
      <c r="A36" s="5" t="s">
        <v>69</v>
      </c>
      <c r="C36" s="2" t="s">
        <v>70</v>
      </c>
      <c r="G36" s="21" t="s">
        <v>20</v>
      </c>
      <c r="I36" s="6">
        <f t="shared" si="0"/>
        <v>0</v>
      </c>
      <c r="K36" s="18">
        <f t="shared" si="1"/>
        <v>0</v>
      </c>
      <c r="M36" s="19">
        <v>0.3358</v>
      </c>
      <c r="O36" s="3">
        <f t="shared" si="2"/>
        <v>0</v>
      </c>
      <c r="Q36" s="3">
        <f t="shared" si="3"/>
        <v>0</v>
      </c>
      <c r="S36" s="20">
        <f t="shared" si="4"/>
        <v>0</v>
      </c>
    </row>
    <row r="37" spans="1:19" ht="11.25">
      <c r="A37" s="5" t="s">
        <v>71</v>
      </c>
      <c r="C37" s="2" t="s">
        <v>72</v>
      </c>
      <c r="E37" s="6">
        <v>9730</v>
      </c>
      <c r="G37" s="21" t="s">
        <v>20</v>
      </c>
      <c r="I37" s="6">
        <f t="shared" si="0"/>
        <v>5027.491000000001</v>
      </c>
      <c r="K37" s="18">
        <f t="shared" si="1"/>
        <v>4702.51</v>
      </c>
      <c r="M37" s="19">
        <v>0.3853</v>
      </c>
      <c r="O37" s="3">
        <f t="shared" si="2"/>
        <v>1811.877103</v>
      </c>
      <c r="Q37" s="3">
        <f t="shared" si="3"/>
        <v>2890.6328970000004</v>
      </c>
      <c r="S37" s="20">
        <f t="shared" si="4"/>
        <v>9730.001</v>
      </c>
    </row>
    <row r="38" spans="1:19" ht="11.25">
      <c r="A38" s="5" t="s">
        <v>73</v>
      </c>
      <c r="C38" s="2" t="s">
        <v>74</v>
      </c>
      <c r="E38" s="6">
        <v>119752.23</v>
      </c>
      <c r="G38" s="21" t="s">
        <v>20</v>
      </c>
      <c r="I38" s="6">
        <f t="shared" si="0"/>
        <v>61875.977241</v>
      </c>
      <c r="K38" s="18">
        <f t="shared" si="1"/>
        <v>57876.26</v>
      </c>
      <c r="M38" s="19">
        <v>0.4611</v>
      </c>
      <c r="O38" s="3">
        <f t="shared" si="2"/>
        <v>26686.743486000003</v>
      </c>
      <c r="Q38" s="3">
        <f t="shared" si="3"/>
        <v>31189.516514</v>
      </c>
      <c r="S38" s="20">
        <f t="shared" si="4"/>
        <v>119752.237241</v>
      </c>
    </row>
    <row r="39" spans="1:19" ht="11.25">
      <c r="A39" s="5" t="s">
        <v>75</v>
      </c>
      <c r="C39" s="2" t="s">
        <v>76</v>
      </c>
      <c r="G39" s="21" t="s">
        <v>20</v>
      </c>
      <c r="I39" s="6">
        <f t="shared" si="0"/>
        <v>0</v>
      </c>
      <c r="K39" s="18">
        <f t="shared" si="1"/>
        <v>0</v>
      </c>
      <c r="M39" s="19">
        <v>0.4584</v>
      </c>
      <c r="O39" s="3">
        <f t="shared" si="2"/>
        <v>0</v>
      </c>
      <c r="Q39" s="3">
        <f t="shared" si="3"/>
        <v>0</v>
      </c>
      <c r="S39" s="20">
        <f t="shared" si="4"/>
        <v>0</v>
      </c>
    </row>
    <row r="40" spans="1:19" ht="11.25">
      <c r="A40" s="5" t="s">
        <v>77</v>
      </c>
      <c r="C40" s="2" t="s">
        <v>78</v>
      </c>
      <c r="G40" s="21" t="s">
        <v>20</v>
      </c>
      <c r="I40" s="6">
        <f t="shared" si="0"/>
        <v>0</v>
      </c>
      <c r="K40" s="18">
        <f t="shared" si="1"/>
        <v>0</v>
      </c>
      <c r="M40" s="19">
        <v>0.2324</v>
      </c>
      <c r="O40" s="3">
        <f t="shared" si="2"/>
        <v>0</v>
      </c>
      <c r="Q40" s="3">
        <f t="shared" si="3"/>
        <v>0</v>
      </c>
      <c r="S40" s="20">
        <f t="shared" si="4"/>
        <v>0</v>
      </c>
    </row>
    <row r="41" spans="1:19" ht="11.25">
      <c r="A41" s="5" t="s">
        <v>79</v>
      </c>
      <c r="C41" s="2" t="s">
        <v>80</v>
      </c>
      <c r="G41" s="21" t="s">
        <v>20</v>
      </c>
      <c r="I41" s="6">
        <f t="shared" si="0"/>
        <v>0</v>
      </c>
      <c r="K41" s="18">
        <f t="shared" si="1"/>
        <v>0</v>
      </c>
      <c r="M41" s="19">
        <v>0.3811</v>
      </c>
      <c r="O41" s="3">
        <f t="shared" si="2"/>
        <v>0</v>
      </c>
      <c r="Q41" s="3">
        <f t="shared" si="3"/>
        <v>0</v>
      </c>
      <c r="S41" s="20">
        <f t="shared" si="4"/>
        <v>0</v>
      </c>
    </row>
    <row r="42" spans="1:19" ht="11.25">
      <c r="A42" s="5" t="s">
        <v>81</v>
      </c>
      <c r="C42" s="2" t="s">
        <v>82</v>
      </c>
      <c r="E42" s="6">
        <v>6152.73</v>
      </c>
      <c r="G42" s="21" t="s">
        <v>20</v>
      </c>
      <c r="I42" s="6">
        <f t="shared" si="0"/>
        <v>3179.115591</v>
      </c>
      <c r="K42" s="18">
        <f t="shared" si="1"/>
        <v>2973.6200000000003</v>
      </c>
      <c r="M42" s="19">
        <v>0.283</v>
      </c>
      <c r="O42" s="3">
        <f t="shared" si="2"/>
        <v>841.53446</v>
      </c>
      <c r="Q42" s="3">
        <f t="shared" si="3"/>
        <v>2132.0855400000005</v>
      </c>
      <c r="S42" s="20">
        <f t="shared" si="4"/>
        <v>6152.735591000001</v>
      </c>
    </row>
    <row r="43" spans="1:19" ht="11.25">
      <c r="A43" s="5" t="s">
        <v>83</v>
      </c>
      <c r="C43" s="2" t="s">
        <v>84</v>
      </c>
      <c r="E43" s="6">
        <v>19657</v>
      </c>
      <c r="G43" s="21" t="s">
        <v>20</v>
      </c>
      <c r="I43" s="6">
        <f t="shared" si="0"/>
        <v>10156.771900000002</v>
      </c>
      <c r="K43" s="18">
        <f t="shared" si="1"/>
        <v>9500.23</v>
      </c>
      <c r="M43" s="19">
        <v>0.4348</v>
      </c>
      <c r="O43" s="3">
        <f t="shared" si="2"/>
        <v>4130.700004</v>
      </c>
      <c r="Q43" s="3">
        <f t="shared" si="3"/>
        <v>5369.529995999999</v>
      </c>
      <c r="S43" s="20">
        <f t="shared" si="4"/>
        <v>19657.001900000003</v>
      </c>
    </row>
    <row r="44" spans="1:19" ht="11.25">
      <c r="A44" s="5" t="s">
        <v>85</v>
      </c>
      <c r="C44" s="2" t="s">
        <v>86</v>
      </c>
      <c r="G44" s="21" t="s">
        <v>20</v>
      </c>
      <c r="I44" s="6">
        <f t="shared" si="0"/>
        <v>0</v>
      </c>
      <c r="K44" s="18">
        <f t="shared" si="1"/>
        <v>0</v>
      </c>
      <c r="M44" s="19">
        <v>0.2898</v>
      </c>
      <c r="O44" s="3">
        <f t="shared" si="2"/>
        <v>0</v>
      </c>
      <c r="Q44" s="3">
        <f t="shared" si="3"/>
        <v>0</v>
      </c>
      <c r="S44" s="20">
        <f t="shared" si="4"/>
        <v>0</v>
      </c>
    </row>
    <row r="45" spans="1:19" ht="11.25">
      <c r="A45" s="5" t="s">
        <v>87</v>
      </c>
      <c r="C45" s="2" t="s">
        <v>88</v>
      </c>
      <c r="E45" s="6">
        <v>8340</v>
      </c>
      <c r="G45" s="21" t="s">
        <v>20</v>
      </c>
      <c r="I45" s="6">
        <f t="shared" si="0"/>
        <v>4309.278</v>
      </c>
      <c r="K45" s="18">
        <f t="shared" si="1"/>
        <v>4030.73</v>
      </c>
      <c r="M45" s="19">
        <v>0.3687</v>
      </c>
      <c r="O45" s="3">
        <f t="shared" si="2"/>
        <v>1486.130151</v>
      </c>
      <c r="Q45" s="3">
        <f t="shared" si="3"/>
        <v>2544.599849</v>
      </c>
      <c r="S45" s="20">
        <f t="shared" si="4"/>
        <v>8340.008</v>
      </c>
    </row>
    <row r="46" spans="1:19" ht="11.25">
      <c r="A46" s="5" t="s">
        <v>89</v>
      </c>
      <c r="C46" s="2" t="s">
        <v>90</v>
      </c>
      <c r="G46" s="21" t="s">
        <v>20</v>
      </c>
      <c r="I46" s="6">
        <f t="shared" si="0"/>
        <v>0</v>
      </c>
      <c r="K46" s="18">
        <f t="shared" si="1"/>
        <v>0</v>
      </c>
      <c r="M46" s="19">
        <v>0.4871</v>
      </c>
      <c r="O46" s="3">
        <f t="shared" si="2"/>
        <v>0</v>
      </c>
      <c r="Q46" s="3">
        <f t="shared" si="3"/>
        <v>0</v>
      </c>
      <c r="S46" s="20">
        <f t="shared" si="4"/>
        <v>0</v>
      </c>
    </row>
    <row r="47" spans="1:19" ht="11.25">
      <c r="A47" s="5" t="s">
        <v>91</v>
      </c>
      <c r="C47" s="2" t="s">
        <v>92</v>
      </c>
      <c r="E47" s="6">
        <v>5718.8</v>
      </c>
      <c r="G47" s="21" t="s">
        <v>20</v>
      </c>
      <c r="I47" s="6">
        <f t="shared" si="0"/>
        <v>2954.9039600000006</v>
      </c>
      <c r="K47" s="18">
        <f t="shared" si="1"/>
        <v>2763.9</v>
      </c>
      <c r="M47" s="19">
        <v>0.2109</v>
      </c>
      <c r="O47" s="3">
        <f t="shared" si="2"/>
        <v>582.90651</v>
      </c>
      <c r="Q47" s="3">
        <f t="shared" si="3"/>
        <v>2180.99349</v>
      </c>
      <c r="S47" s="20">
        <f t="shared" si="4"/>
        <v>5718.803960000001</v>
      </c>
    </row>
    <row r="48" spans="1:19" ht="11.25">
      <c r="A48" s="5" t="s">
        <v>93</v>
      </c>
      <c r="C48" s="2" t="s">
        <v>94</v>
      </c>
      <c r="E48" s="6">
        <v>20294</v>
      </c>
      <c r="G48" s="21" t="s">
        <v>20</v>
      </c>
      <c r="I48" s="6">
        <f t="shared" si="0"/>
        <v>10485.909800000001</v>
      </c>
      <c r="K48" s="18">
        <f t="shared" si="1"/>
        <v>9808.1</v>
      </c>
      <c r="M48" s="19">
        <v>0.3471</v>
      </c>
      <c r="O48" s="3">
        <f t="shared" si="2"/>
        <v>3404.3915100000004</v>
      </c>
      <c r="Q48" s="3">
        <f t="shared" si="3"/>
        <v>6403.70849</v>
      </c>
      <c r="S48" s="20">
        <f t="shared" si="4"/>
        <v>20294.0098</v>
      </c>
    </row>
    <row r="49" spans="1:19" ht="11.25">
      <c r="A49" s="5" t="s">
        <v>95</v>
      </c>
      <c r="C49" s="2" t="s">
        <v>96</v>
      </c>
      <c r="G49" s="21" t="s">
        <v>20</v>
      </c>
      <c r="I49" s="6">
        <f t="shared" si="0"/>
        <v>0</v>
      </c>
      <c r="K49" s="18">
        <f t="shared" si="1"/>
        <v>0</v>
      </c>
      <c r="M49" s="19">
        <v>0.2266</v>
      </c>
      <c r="O49" s="3">
        <f t="shared" si="2"/>
        <v>0</v>
      </c>
      <c r="Q49" s="3">
        <f t="shared" si="3"/>
        <v>0</v>
      </c>
      <c r="S49" s="20">
        <f t="shared" si="4"/>
        <v>0</v>
      </c>
    </row>
    <row r="50" spans="1:19" ht="11.25">
      <c r="A50" s="5" t="s">
        <v>97</v>
      </c>
      <c r="C50" s="2" t="s">
        <v>98</v>
      </c>
      <c r="E50" s="6">
        <v>8340</v>
      </c>
      <c r="G50" s="21" t="s">
        <v>20</v>
      </c>
      <c r="I50" s="6">
        <f t="shared" si="0"/>
        <v>4309.278</v>
      </c>
      <c r="K50" s="18">
        <f t="shared" si="1"/>
        <v>4030.73</v>
      </c>
      <c r="M50" s="19">
        <v>0.2335</v>
      </c>
      <c r="O50" s="3">
        <f t="shared" si="2"/>
        <v>941.175455</v>
      </c>
      <c r="Q50" s="3">
        <f t="shared" si="3"/>
        <v>3089.554545</v>
      </c>
      <c r="S50" s="20">
        <f t="shared" si="4"/>
        <v>8340.008</v>
      </c>
    </row>
    <row r="51" spans="1:19" ht="11.25">
      <c r="A51" s="5" t="s">
        <v>99</v>
      </c>
      <c r="C51" s="2" t="s">
        <v>100</v>
      </c>
      <c r="E51" s="6">
        <v>28427.4</v>
      </c>
      <c r="G51" s="21" t="s">
        <v>20</v>
      </c>
      <c r="I51" s="6">
        <f t="shared" si="0"/>
        <v>14688.437580000002</v>
      </c>
      <c r="K51" s="18">
        <f t="shared" si="1"/>
        <v>13738.97</v>
      </c>
      <c r="M51" s="19">
        <v>0.4444</v>
      </c>
      <c r="O51" s="3">
        <f t="shared" si="2"/>
        <v>6105.598268</v>
      </c>
      <c r="Q51" s="3">
        <f t="shared" si="3"/>
        <v>7633.371732</v>
      </c>
      <c r="S51" s="20">
        <f t="shared" si="4"/>
        <v>28427.40758</v>
      </c>
    </row>
    <row r="52" spans="1:19" ht="11.25">
      <c r="A52" s="5" t="s">
        <v>101</v>
      </c>
      <c r="C52" s="2" t="s">
        <v>102</v>
      </c>
      <c r="E52" s="6">
        <v>9956</v>
      </c>
      <c r="G52" s="21" t="s">
        <v>20</v>
      </c>
      <c r="I52" s="6">
        <f t="shared" si="0"/>
        <v>5144.265200000001</v>
      </c>
      <c r="K52" s="18">
        <f t="shared" si="1"/>
        <v>4811.74</v>
      </c>
      <c r="M52" s="19">
        <v>0.3755</v>
      </c>
      <c r="O52" s="3">
        <f t="shared" si="2"/>
        <v>1806.80837</v>
      </c>
      <c r="Q52" s="3">
        <f t="shared" si="3"/>
        <v>3004.93163</v>
      </c>
      <c r="S52" s="20">
        <f t="shared" si="4"/>
        <v>9956.0052</v>
      </c>
    </row>
    <row r="53" spans="1:19" ht="11.25">
      <c r="A53" s="5" t="s">
        <v>103</v>
      </c>
      <c r="C53" s="2" t="s">
        <v>104</v>
      </c>
      <c r="E53" s="6">
        <v>4091.65</v>
      </c>
      <c r="G53" s="21" t="s">
        <v>20</v>
      </c>
      <c r="I53" s="6">
        <f t="shared" si="0"/>
        <v>2114.1555550000003</v>
      </c>
      <c r="K53" s="18">
        <f t="shared" si="1"/>
        <v>1977.5</v>
      </c>
      <c r="M53" s="19">
        <v>0.2786</v>
      </c>
      <c r="O53" s="3">
        <f t="shared" si="2"/>
        <v>550.9315</v>
      </c>
      <c r="Q53" s="3">
        <f t="shared" si="3"/>
        <v>1426.5684999999999</v>
      </c>
      <c r="S53" s="20">
        <f t="shared" si="4"/>
        <v>4091.6555550000003</v>
      </c>
    </row>
    <row r="54" spans="1:19" ht="11.25">
      <c r="A54" s="5" t="s">
        <v>105</v>
      </c>
      <c r="C54" s="2" t="s">
        <v>106</v>
      </c>
      <c r="G54" s="21" t="s">
        <v>20</v>
      </c>
      <c r="I54" s="6">
        <f t="shared" si="0"/>
        <v>0</v>
      </c>
      <c r="K54" s="18">
        <f t="shared" si="1"/>
        <v>0</v>
      </c>
      <c r="M54" s="19">
        <v>0.3822</v>
      </c>
      <c r="O54" s="3">
        <f t="shared" si="2"/>
        <v>0</v>
      </c>
      <c r="Q54" s="3">
        <f t="shared" si="3"/>
        <v>0</v>
      </c>
      <c r="S54" s="20">
        <f t="shared" si="4"/>
        <v>0</v>
      </c>
    </row>
    <row r="55" spans="1:19" ht="11.25">
      <c r="A55" s="5" t="s">
        <v>107</v>
      </c>
      <c r="C55" s="2" t="s">
        <v>108</v>
      </c>
      <c r="G55" s="21" t="s">
        <v>20</v>
      </c>
      <c r="I55" s="6">
        <f t="shared" si="0"/>
        <v>0</v>
      </c>
      <c r="K55" s="18">
        <f t="shared" si="1"/>
        <v>0</v>
      </c>
      <c r="M55" s="19">
        <v>0.3613</v>
      </c>
      <c r="O55" s="3">
        <f t="shared" si="2"/>
        <v>0</v>
      </c>
      <c r="Q55" s="3">
        <f t="shared" si="3"/>
        <v>0</v>
      </c>
      <c r="S55" s="20">
        <f t="shared" si="4"/>
        <v>0</v>
      </c>
    </row>
    <row r="56" spans="1:19" ht="11.25">
      <c r="A56" s="5" t="s">
        <v>109</v>
      </c>
      <c r="C56" s="2" t="s">
        <v>110</v>
      </c>
      <c r="G56" s="21" t="s">
        <v>20</v>
      </c>
      <c r="I56" s="6">
        <f t="shared" si="0"/>
        <v>0</v>
      </c>
      <c r="K56" s="18">
        <f t="shared" si="1"/>
        <v>0</v>
      </c>
      <c r="M56" s="19">
        <v>0.4483</v>
      </c>
      <c r="O56" s="3">
        <f t="shared" si="2"/>
        <v>0</v>
      </c>
      <c r="Q56" s="3">
        <f t="shared" si="3"/>
        <v>0</v>
      </c>
      <c r="S56" s="20">
        <f t="shared" si="4"/>
        <v>0</v>
      </c>
    </row>
    <row r="57" spans="1:19" ht="11.25">
      <c r="A57" s="5" t="s">
        <v>111</v>
      </c>
      <c r="C57" s="2" t="s">
        <v>112</v>
      </c>
      <c r="G57" s="21" t="s">
        <v>20</v>
      </c>
      <c r="I57" s="6">
        <f t="shared" si="0"/>
        <v>0</v>
      </c>
      <c r="K57" s="18">
        <f t="shared" si="1"/>
        <v>0</v>
      </c>
      <c r="M57" s="19">
        <v>0.3144</v>
      </c>
      <c r="O57" s="3">
        <f t="shared" si="2"/>
        <v>0</v>
      </c>
      <c r="Q57" s="3">
        <f t="shared" si="3"/>
        <v>0</v>
      </c>
      <c r="S57" s="20">
        <f t="shared" si="4"/>
        <v>0</v>
      </c>
    </row>
    <row r="58" spans="1:19" ht="11.25">
      <c r="A58" s="5" t="s">
        <v>113</v>
      </c>
      <c r="C58" s="2" t="s">
        <v>114</v>
      </c>
      <c r="G58" s="21" t="s">
        <v>20</v>
      </c>
      <c r="I58" s="6">
        <f t="shared" si="0"/>
        <v>0</v>
      </c>
      <c r="K58" s="18">
        <f t="shared" si="1"/>
        <v>0</v>
      </c>
      <c r="M58" s="19">
        <v>0.3627</v>
      </c>
      <c r="O58" s="3">
        <f t="shared" si="2"/>
        <v>0</v>
      </c>
      <c r="Q58" s="3">
        <f t="shared" si="3"/>
        <v>0</v>
      </c>
      <c r="S58" s="20">
        <f t="shared" si="4"/>
        <v>0</v>
      </c>
    </row>
    <row r="59" spans="1:19" ht="11.25">
      <c r="A59" s="5" t="s">
        <v>115</v>
      </c>
      <c r="C59" s="2" t="s">
        <v>116</v>
      </c>
      <c r="G59" s="21" t="s">
        <v>20</v>
      </c>
      <c r="I59" s="6">
        <f t="shared" si="0"/>
        <v>0</v>
      </c>
      <c r="K59" s="18">
        <f t="shared" si="1"/>
        <v>0</v>
      </c>
      <c r="M59" s="19">
        <v>0.3853</v>
      </c>
      <c r="O59" s="3">
        <f t="shared" si="2"/>
        <v>0</v>
      </c>
      <c r="Q59" s="3">
        <f t="shared" si="3"/>
        <v>0</v>
      </c>
      <c r="S59" s="20">
        <f t="shared" si="4"/>
        <v>0</v>
      </c>
    </row>
    <row r="60" spans="1:19" ht="11.25">
      <c r="A60" s="5" t="s">
        <v>117</v>
      </c>
      <c r="C60" s="2" t="s">
        <v>118</v>
      </c>
      <c r="G60" s="21" t="s">
        <v>20</v>
      </c>
      <c r="I60" s="6">
        <f t="shared" si="0"/>
        <v>0</v>
      </c>
      <c r="K60" s="18">
        <f t="shared" si="1"/>
        <v>0</v>
      </c>
      <c r="M60" s="19">
        <v>0.4391</v>
      </c>
      <c r="O60" s="3">
        <f t="shared" si="2"/>
        <v>0</v>
      </c>
      <c r="Q60" s="3">
        <f t="shared" si="3"/>
        <v>0</v>
      </c>
      <c r="S60" s="20">
        <f t="shared" si="4"/>
        <v>0</v>
      </c>
    </row>
    <row r="61" spans="1:19" ht="11.25">
      <c r="A61" s="5" t="s">
        <v>119</v>
      </c>
      <c r="C61" s="2" t="s">
        <v>120</v>
      </c>
      <c r="E61" s="6">
        <v>6684.6</v>
      </c>
      <c r="G61" s="21" t="s">
        <v>20</v>
      </c>
      <c r="I61" s="6">
        <f t="shared" si="0"/>
        <v>3453.9328200000004</v>
      </c>
      <c r="K61" s="18">
        <f t="shared" si="1"/>
        <v>3230.67</v>
      </c>
      <c r="M61" s="19">
        <v>0.2245</v>
      </c>
      <c r="O61" s="3">
        <f t="shared" si="2"/>
        <v>725.2854150000001</v>
      </c>
      <c r="Q61" s="3">
        <f t="shared" si="3"/>
        <v>2505.384585</v>
      </c>
      <c r="S61" s="20">
        <f t="shared" si="4"/>
        <v>6684.60282</v>
      </c>
    </row>
    <row r="62" spans="1:19" ht="11.25">
      <c r="A62" s="5" t="s">
        <v>121</v>
      </c>
      <c r="C62" s="2" t="s">
        <v>122</v>
      </c>
      <c r="E62" s="6">
        <v>18818</v>
      </c>
      <c r="G62" s="21" t="s">
        <v>20</v>
      </c>
      <c r="I62" s="6">
        <f t="shared" si="0"/>
        <v>9723.260600000001</v>
      </c>
      <c r="K62" s="18">
        <f t="shared" si="1"/>
        <v>9094.74</v>
      </c>
      <c r="M62" s="19">
        <v>0.4764</v>
      </c>
      <c r="O62" s="3">
        <f t="shared" si="2"/>
        <v>4332.734136</v>
      </c>
      <c r="Q62" s="3">
        <f t="shared" si="3"/>
        <v>4762.005864</v>
      </c>
      <c r="S62" s="20">
        <f t="shared" si="4"/>
        <v>18818.0006</v>
      </c>
    </row>
    <row r="63" spans="1:19" ht="11.25">
      <c r="A63" s="5" t="s">
        <v>123</v>
      </c>
      <c r="C63" s="2" t="s">
        <v>124</v>
      </c>
      <c r="E63" s="6">
        <v>8340</v>
      </c>
      <c r="G63" s="21" t="s">
        <v>20</v>
      </c>
      <c r="I63" s="6">
        <f t="shared" si="0"/>
        <v>4309.278</v>
      </c>
      <c r="K63" s="18">
        <f t="shared" si="1"/>
        <v>4030.73</v>
      </c>
      <c r="M63" s="19">
        <v>0.4401</v>
      </c>
      <c r="O63" s="3">
        <f t="shared" si="2"/>
        <v>1773.924273</v>
      </c>
      <c r="Q63" s="3">
        <f t="shared" si="3"/>
        <v>2256.805727</v>
      </c>
      <c r="S63" s="20">
        <f t="shared" si="4"/>
        <v>8340.008</v>
      </c>
    </row>
    <row r="64" spans="1:19" ht="11.25">
      <c r="A64" s="5" t="s">
        <v>125</v>
      </c>
      <c r="C64" s="2" t="s">
        <v>126</v>
      </c>
      <c r="G64" s="21" t="s">
        <v>20</v>
      </c>
      <c r="I64" s="6">
        <f t="shared" si="0"/>
        <v>0</v>
      </c>
      <c r="K64" s="18">
        <f t="shared" si="1"/>
        <v>0</v>
      </c>
      <c r="M64" s="19">
        <v>0.1698</v>
      </c>
      <c r="O64" s="3">
        <f t="shared" si="2"/>
        <v>0</v>
      </c>
      <c r="Q64" s="3">
        <f t="shared" si="3"/>
        <v>0</v>
      </c>
      <c r="S64" s="20">
        <f t="shared" si="4"/>
        <v>0</v>
      </c>
    </row>
    <row r="65" spans="1:19" ht="11.25">
      <c r="A65" s="5" t="s">
        <v>127</v>
      </c>
      <c r="C65" s="2" t="s">
        <v>128</v>
      </c>
      <c r="G65" s="21" t="s">
        <v>20</v>
      </c>
      <c r="I65" s="6">
        <f t="shared" si="0"/>
        <v>0</v>
      </c>
      <c r="K65" s="18">
        <f t="shared" si="1"/>
        <v>0</v>
      </c>
      <c r="M65" s="19">
        <v>0.3355</v>
      </c>
      <c r="O65" s="3">
        <f t="shared" si="2"/>
        <v>0</v>
      </c>
      <c r="Q65" s="3">
        <f t="shared" si="3"/>
        <v>0</v>
      </c>
      <c r="S65" s="20">
        <f t="shared" si="4"/>
        <v>0</v>
      </c>
    </row>
    <row r="66" spans="1:19" ht="11.25">
      <c r="A66" s="5" t="s">
        <v>129</v>
      </c>
      <c r="C66" s="2" t="s">
        <v>130</v>
      </c>
      <c r="E66" s="6">
        <v>3336</v>
      </c>
      <c r="G66" s="21" t="s">
        <v>20</v>
      </c>
      <c r="I66" s="6">
        <f t="shared" si="0"/>
        <v>1723.7112000000002</v>
      </c>
      <c r="K66" s="18">
        <f t="shared" si="1"/>
        <v>1612.29</v>
      </c>
      <c r="M66" s="19">
        <v>0.4271</v>
      </c>
      <c r="O66" s="3">
        <f t="shared" si="2"/>
        <v>688.609059</v>
      </c>
      <c r="Q66" s="3">
        <f t="shared" si="3"/>
        <v>923.680941</v>
      </c>
      <c r="S66" s="20">
        <f t="shared" si="4"/>
        <v>3336.0012</v>
      </c>
    </row>
    <row r="67" spans="1:19" ht="11.25">
      <c r="A67" s="5" t="s">
        <v>131</v>
      </c>
      <c r="C67" s="2" t="s">
        <v>132</v>
      </c>
      <c r="E67" s="6">
        <v>25298</v>
      </c>
      <c r="G67" s="21" t="s">
        <v>20</v>
      </c>
      <c r="I67" s="6">
        <f t="shared" si="0"/>
        <v>13071.476600000002</v>
      </c>
      <c r="K67" s="18">
        <f t="shared" si="1"/>
        <v>12226.53</v>
      </c>
      <c r="M67" s="19">
        <v>0.2286</v>
      </c>
      <c r="O67" s="3">
        <f t="shared" si="2"/>
        <v>2794.984758</v>
      </c>
      <c r="Q67" s="3">
        <f t="shared" si="3"/>
        <v>9431.545242</v>
      </c>
      <c r="S67" s="20">
        <f t="shared" si="4"/>
        <v>25298.0066</v>
      </c>
    </row>
    <row r="68" spans="1:19" ht="11.25">
      <c r="A68" s="5" t="s">
        <v>133</v>
      </c>
      <c r="C68" s="2" t="s">
        <v>134</v>
      </c>
      <c r="E68" s="6">
        <v>15568</v>
      </c>
      <c r="G68" s="21" t="s">
        <v>20</v>
      </c>
      <c r="I68" s="6">
        <f t="shared" si="0"/>
        <v>8043.985600000001</v>
      </c>
      <c r="K68" s="18">
        <f t="shared" si="1"/>
        <v>7524.02</v>
      </c>
      <c r="M68" s="19">
        <v>0.4333</v>
      </c>
      <c r="O68" s="3">
        <f t="shared" si="2"/>
        <v>3260.1578660000005</v>
      </c>
      <c r="Q68" s="3">
        <f t="shared" si="3"/>
        <v>4263.862134</v>
      </c>
      <c r="S68" s="20">
        <f t="shared" si="4"/>
        <v>15568.0056</v>
      </c>
    </row>
    <row r="69" spans="1:19" ht="11.25">
      <c r="A69" s="5" t="s">
        <v>135</v>
      </c>
      <c r="C69" s="2" t="s">
        <v>136</v>
      </c>
      <c r="G69" s="21" t="s">
        <v>20</v>
      </c>
      <c r="I69" s="6">
        <f t="shared" si="0"/>
        <v>0</v>
      </c>
      <c r="K69" s="18">
        <f t="shared" si="1"/>
        <v>0</v>
      </c>
      <c r="M69" s="19">
        <v>0.2834</v>
      </c>
      <c r="O69" s="3">
        <f t="shared" si="2"/>
        <v>0</v>
      </c>
      <c r="Q69" s="3">
        <f t="shared" si="3"/>
        <v>0</v>
      </c>
      <c r="S69" s="20">
        <f t="shared" si="4"/>
        <v>0</v>
      </c>
    </row>
    <row r="70" spans="1:19" ht="11.25">
      <c r="A70" s="5" t="s">
        <v>137</v>
      </c>
      <c r="C70" s="2" t="s">
        <v>138</v>
      </c>
      <c r="G70" s="21" t="s">
        <v>20</v>
      </c>
      <c r="I70" s="6">
        <f t="shared" si="0"/>
        <v>0</v>
      </c>
      <c r="K70" s="18">
        <f t="shared" si="1"/>
        <v>0</v>
      </c>
      <c r="M70" s="19">
        <v>0.3132</v>
      </c>
      <c r="O70" s="3">
        <f t="shared" si="2"/>
        <v>0</v>
      </c>
      <c r="Q70" s="3">
        <f t="shared" si="3"/>
        <v>0</v>
      </c>
      <c r="S70" s="20">
        <f t="shared" si="4"/>
        <v>0</v>
      </c>
    </row>
    <row r="71" spans="1:19" ht="11.25">
      <c r="A71" s="5" t="s">
        <v>139</v>
      </c>
      <c r="C71" s="2" t="s">
        <v>140</v>
      </c>
      <c r="G71" s="21" t="s">
        <v>20</v>
      </c>
      <c r="I71" s="6">
        <f t="shared" si="0"/>
        <v>0</v>
      </c>
      <c r="K71" s="18">
        <f t="shared" si="1"/>
        <v>0</v>
      </c>
      <c r="M71" s="19">
        <v>0.4329</v>
      </c>
      <c r="O71" s="3">
        <f t="shared" si="2"/>
        <v>0</v>
      </c>
      <c r="Q71" s="3">
        <f t="shared" si="3"/>
        <v>0</v>
      </c>
      <c r="S71" s="20">
        <f t="shared" si="4"/>
        <v>0</v>
      </c>
    </row>
    <row r="72" spans="1:19" ht="11.25">
      <c r="A72" s="5" t="s">
        <v>141</v>
      </c>
      <c r="C72" s="2" t="s">
        <v>142</v>
      </c>
      <c r="G72" s="21" t="s">
        <v>20</v>
      </c>
      <c r="I72" s="6">
        <f t="shared" si="0"/>
        <v>0</v>
      </c>
      <c r="K72" s="18">
        <f t="shared" si="1"/>
        <v>0</v>
      </c>
      <c r="M72" s="19">
        <v>0.1971</v>
      </c>
      <c r="O72" s="3">
        <f t="shared" si="2"/>
        <v>0</v>
      </c>
      <c r="Q72" s="3">
        <f t="shared" si="3"/>
        <v>0</v>
      </c>
      <c r="S72" s="20">
        <f t="shared" si="4"/>
        <v>0</v>
      </c>
    </row>
    <row r="73" spans="1:19" ht="11.25">
      <c r="A73" s="5" t="s">
        <v>143</v>
      </c>
      <c r="C73" s="2" t="s">
        <v>144</v>
      </c>
      <c r="E73" s="6">
        <v>16680</v>
      </c>
      <c r="G73" s="21" t="s">
        <v>20</v>
      </c>
      <c r="I73" s="6">
        <f t="shared" si="0"/>
        <v>8618.556</v>
      </c>
      <c r="K73" s="18">
        <f t="shared" si="1"/>
        <v>8061.45</v>
      </c>
      <c r="M73" s="19">
        <v>0.3304</v>
      </c>
      <c r="O73" s="3">
        <f t="shared" si="2"/>
        <v>2663.50308</v>
      </c>
      <c r="Q73" s="3">
        <f t="shared" si="3"/>
        <v>5397.94692</v>
      </c>
      <c r="S73" s="20">
        <f t="shared" si="4"/>
        <v>16680.006</v>
      </c>
    </row>
    <row r="74" spans="1:19" ht="11.25">
      <c r="A74" s="5" t="s">
        <v>145</v>
      </c>
      <c r="C74" s="2" t="s">
        <v>146</v>
      </c>
      <c r="G74" s="21" t="s">
        <v>20</v>
      </c>
      <c r="I74" s="6">
        <f t="shared" si="0"/>
        <v>0</v>
      </c>
      <c r="K74" s="18">
        <f t="shared" si="1"/>
        <v>0</v>
      </c>
      <c r="M74" s="19">
        <v>0.2686</v>
      </c>
      <c r="O74" s="3">
        <f t="shared" si="2"/>
        <v>0</v>
      </c>
      <c r="Q74" s="3">
        <f t="shared" si="3"/>
        <v>0</v>
      </c>
      <c r="S74" s="20">
        <f t="shared" si="4"/>
        <v>0</v>
      </c>
    </row>
    <row r="75" spans="1:19" ht="11.25">
      <c r="A75" s="5" t="s">
        <v>147</v>
      </c>
      <c r="C75" s="2" t="s">
        <v>148</v>
      </c>
      <c r="E75" s="6">
        <v>18428</v>
      </c>
      <c r="G75" s="21" t="s">
        <v>20</v>
      </c>
      <c r="I75" s="6">
        <f aca="true" t="shared" si="5" ref="I75:I138">SUM(E75*G75)</f>
        <v>9521.7476</v>
      </c>
      <c r="K75" s="18">
        <f aca="true" t="shared" si="6" ref="K75:K138">ROUNDUP(E75-I75,2)</f>
        <v>8906.26</v>
      </c>
      <c r="M75" s="19">
        <v>0.4083</v>
      </c>
      <c r="O75" s="3">
        <f aca="true" t="shared" si="7" ref="O75:O137">K75*M75</f>
        <v>3636.4259580000003</v>
      </c>
      <c r="Q75" s="3">
        <f aca="true" t="shared" si="8" ref="Q75:Q137">K75-O75</f>
        <v>5269.834042</v>
      </c>
      <c r="S75" s="20">
        <f aca="true" t="shared" si="9" ref="S75:S138">SUM(I75:K75)</f>
        <v>18428.0076</v>
      </c>
    </row>
    <row r="76" spans="1:19" ht="11.25">
      <c r="A76" s="5" t="s">
        <v>149</v>
      </c>
      <c r="C76" s="2" t="s">
        <v>150</v>
      </c>
      <c r="E76" s="6">
        <v>8250</v>
      </c>
      <c r="G76" s="21" t="s">
        <v>20</v>
      </c>
      <c r="I76" s="6">
        <f t="shared" si="5"/>
        <v>4262.775000000001</v>
      </c>
      <c r="K76" s="18">
        <f t="shared" si="6"/>
        <v>3987.23</v>
      </c>
      <c r="M76" s="19">
        <v>0.2865</v>
      </c>
      <c r="O76" s="3">
        <f t="shared" si="7"/>
        <v>1142.341395</v>
      </c>
      <c r="Q76" s="3">
        <f t="shared" si="8"/>
        <v>2844.888605</v>
      </c>
      <c r="S76" s="20">
        <f t="shared" si="9"/>
        <v>8250.005000000001</v>
      </c>
    </row>
    <row r="77" spans="1:19" ht="11.25">
      <c r="A77" s="5" t="s">
        <v>151</v>
      </c>
      <c r="C77" s="2" t="s">
        <v>152</v>
      </c>
      <c r="G77" s="21" t="s">
        <v>20</v>
      </c>
      <c r="I77" s="6">
        <f t="shared" si="5"/>
        <v>0</v>
      </c>
      <c r="K77" s="18">
        <f t="shared" si="6"/>
        <v>0</v>
      </c>
      <c r="M77" s="19">
        <v>0.2539</v>
      </c>
      <c r="O77" s="3">
        <f t="shared" si="7"/>
        <v>0</v>
      </c>
      <c r="Q77" s="3">
        <f t="shared" si="8"/>
        <v>0</v>
      </c>
      <c r="S77" s="20">
        <f t="shared" si="9"/>
        <v>0</v>
      </c>
    </row>
    <row r="78" spans="1:19" ht="11.25">
      <c r="A78" s="5" t="s">
        <v>153</v>
      </c>
      <c r="C78" s="2" t="s">
        <v>154</v>
      </c>
      <c r="G78" s="21" t="s">
        <v>20</v>
      </c>
      <c r="I78" s="6">
        <f t="shared" si="5"/>
        <v>0</v>
      </c>
      <c r="K78" s="18">
        <f t="shared" si="6"/>
        <v>0</v>
      </c>
      <c r="M78" s="19">
        <v>0.2355</v>
      </c>
      <c r="O78" s="3">
        <f t="shared" si="7"/>
        <v>0</v>
      </c>
      <c r="Q78" s="3">
        <f t="shared" si="8"/>
        <v>0</v>
      </c>
      <c r="S78" s="20">
        <f t="shared" si="9"/>
        <v>0</v>
      </c>
    </row>
    <row r="79" spans="1:19" ht="11.25">
      <c r="A79" s="5" t="s">
        <v>155</v>
      </c>
      <c r="C79" s="2" t="s">
        <v>156</v>
      </c>
      <c r="G79" s="21" t="s">
        <v>20</v>
      </c>
      <c r="I79" s="6">
        <f t="shared" si="5"/>
        <v>0</v>
      </c>
      <c r="K79" s="18">
        <f t="shared" si="6"/>
        <v>0</v>
      </c>
      <c r="M79" s="19">
        <v>0.4342</v>
      </c>
      <c r="O79" s="3">
        <f t="shared" si="7"/>
        <v>0</v>
      </c>
      <c r="Q79" s="3">
        <f t="shared" si="8"/>
        <v>0</v>
      </c>
      <c r="S79" s="20">
        <f t="shared" si="9"/>
        <v>0</v>
      </c>
    </row>
    <row r="80" spans="1:19" ht="11.25">
      <c r="A80" s="5" t="s">
        <v>157</v>
      </c>
      <c r="C80" s="2" t="s">
        <v>158</v>
      </c>
      <c r="E80" s="6">
        <v>8800</v>
      </c>
      <c r="G80" s="21" t="s">
        <v>20</v>
      </c>
      <c r="I80" s="6">
        <f t="shared" si="5"/>
        <v>4546.96</v>
      </c>
      <c r="K80" s="18">
        <f t="shared" si="6"/>
        <v>4253.04</v>
      </c>
      <c r="M80" s="19">
        <v>0.2232</v>
      </c>
      <c r="O80" s="3">
        <f t="shared" si="7"/>
        <v>949.278528</v>
      </c>
      <c r="Q80" s="3">
        <f t="shared" si="8"/>
        <v>3303.761472</v>
      </c>
      <c r="S80" s="20">
        <f t="shared" si="9"/>
        <v>8800</v>
      </c>
    </row>
    <row r="81" spans="1:19" ht="11.25">
      <c r="A81" s="5" t="s">
        <v>159</v>
      </c>
      <c r="C81" s="2" t="s">
        <v>160</v>
      </c>
      <c r="G81" s="21" t="s">
        <v>20</v>
      </c>
      <c r="I81" s="6">
        <f t="shared" si="5"/>
        <v>0</v>
      </c>
      <c r="K81" s="18">
        <f t="shared" si="6"/>
        <v>0</v>
      </c>
      <c r="M81" s="19">
        <v>0.3716</v>
      </c>
      <c r="O81" s="3">
        <f t="shared" si="7"/>
        <v>0</v>
      </c>
      <c r="Q81" s="3">
        <f t="shared" si="8"/>
        <v>0</v>
      </c>
      <c r="S81" s="20">
        <f t="shared" si="9"/>
        <v>0</v>
      </c>
    </row>
    <row r="82" spans="1:19" ht="11.25">
      <c r="A82" s="5" t="s">
        <v>161</v>
      </c>
      <c r="C82" s="2" t="s">
        <v>162</v>
      </c>
      <c r="G82" s="21" t="s">
        <v>20</v>
      </c>
      <c r="I82" s="6">
        <f t="shared" si="5"/>
        <v>0</v>
      </c>
      <c r="K82" s="18">
        <f t="shared" si="6"/>
        <v>0</v>
      </c>
      <c r="M82" s="19">
        <v>0.3414</v>
      </c>
      <c r="O82" s="3">
        <f t="shared" si="7"/>
        <v>0</v>
      </c>
      <c r="Q82" s="3">
        <f t="shared" si="8"/>
        <v>0</v>
      </c>
      <c r="S82" s="20">
        <f t="shared" si="9"/>
        <v>0</v>
      </c>
    </row>
    <row r="83" spans="1:19" ht="11.25">
      <c r="A83" s="5" t="s">
        <v>163</v>
      </c>
      <c r="C83" s="2" t="s">
        <v>164</v>
      </c>
      <c r="E83" s="6">
        <v>10637.7</v>
      </c>
      <c r="G83" s="21" t="s">
        <v>20</v>
      </c>
      <c r="I83" s="6">
        <f t="shared" si="5"/>
        <v>5496.499590000001</v>
      </c>
      <c r="K83" s="18">
        <f t="shared" si="6"/>
        <v>5141.21</v>
      </c>
      <c r="M83" s="19">
        <v>0.2923</v>
      </c>
      <c r="O83" s="3">
        <f t="shared" si="7"/>
        <v>1502.775683</v>
      </c>
      <c r="Q83" s="3">
        <f t="shared" si="8"/>
        <v>3638.434317</v>
      </c>
      <c r="S83" s="20">
        <f t="shared" si="9"/>
        <v>10637.709590000002</v>
      </c>
    </row>
    <row r="84" spans="1:19" ht="11.25">
      <c r="A84" s="5" t="s">
        <v>165</v>
      </c>
      <c r="C84" s="2" t="s">
        <v>166</v>
      </c>
      <c r="G84" s="21" t="s">
        <v>20</v>
      </c>
      <c r="I84" s="6">
        <f t="shared" si="5"/>
        <v>0</v>
      </c>
      <c r="K84" s="18">
        <f t="shared" si="6"/>
        <v>0</v>
      </c>
      <c r="M84" s="19">
        <v>0.4199</v>
      </c>
      <c r="O84" s="3">
        <f t="shared" si="7"/>
        <v>0</v>
      </c>
      <c r="Q84" s="3">
        <f t="shared" si="8"/>
        <v>0</v>
      </c>
      <c r="S84" s="20">
        <f t="shared" si="9"/>
        <v>0</v>
      </c>
    </row>
    <row r="85" spans="1:19" ht="11.25">
      <c r="A85" s="5" t="s">
        <v>167</v>
      </c>
      <c r="C85" s="2" t="s">
        <v>168</v>
      </c>
      <c r="E85" s="6">
        <v>8340</v>
      </c>
      <c r="G85" s="21" t="s">
        <v>20</v>
      </c>
      <c r="I85" s="6">
        <f t="shared" si="5"/>
        <v>4309.278</v>
      </c>
      <c r="K85" s="18">
        <f t="shared" si="6"/>
        <v>4030.73</v>
      </c>
      <c r="M85" s="19">
        <v>0.3227</v>
      </c>
      <c r="O85" s="3">
        <f t="shared" si="7"/>
        <v>1300.716571</v>
      </c>
      <c r="Q85" s="3">
        <f t="shared" si="8"/>
        <v>2730.013429</v>
      </c>
      <c r="S85" s="20">
        <f t="shared" si="9"/>
        <v>8340.008</v>
      </c>
    </row>
    <row r="86" spans="1:19" ht="11.25">
      <c r="A86" s="5" t="s">
        <v>169</v>
      </c>
      <c r="C86" s="2" t="s">
        <v>170</v>
      </c>
      <c r="E86" s="6">
        <v>17159.8</v>
      </c>
      <c r="G86" s="21" t="s">
        <v>20</v>
      </c>
      <c r="I86" s="6">
        <f t="shared" si="5"/>
        <v>8866.46866</v>
      </c>
      <c r="K86" s="18">
        <f t="shared" si="6"/>
        <v>8293.34</v>
      </c>
      <c r="M86" s="19">
        <v>0.4397</v>
      </c>
      <c r="O86" s="3">
        <f t="shared" si="7"/>
        <v>3646.5815979999998</v>
      </c>
      <c r="Q86" s="3">
        <f t="shared" si="8"/>
        <v>4646.758402</v>
      </c>
      <c r="S86" s="20">
        <f t="shared" si="9"/>
        <v>17159.808660000002</v>
      </c>
    </row>
    <row r="87" spans="1:19" ht="11.25">
      <c r="A87" s="5" t="s">
        <v>171</v>
      </c>
      <c r="C87" s="2" t="s">
        <v>172</v>
      </c>
      <c r="E87" s="6">
        <v>765.9</v>
      </c>
      <c r="G87" s="21" t="s">
        <v>20</v>
      </c>
      <c r="I87" s="6">
        <f t="shared" si="5"/>
        <v>395.74053000000004</v>
      </c>
      <c r="K87" s="18">
        <f t="shared" si="6"/>
        <v>370.15999999999997</v>
      </c>
      <c r="M87" s="19">
        <v>0.2336</v>
      </c>
      <c r="O87" s="3">
        <f t="shared" si="7"/>
        <v>86.469376</v>
      </c>
      <c r="Q87" s="3">
        <f t="shared" si="8"/>
        <v>283.69062399999996</v>
      </c>
      <c r="S87" s="20">
        <f t="shared" si="9"/>
        <v>765.90053</v>
      </c>
    </row>
    <row r="88" spans="1:19" ht="11.25">
      <c r="A88" s="5" t="s">
        <v>173</v>
      </c>
      <c r="C88" s="2" t="s">
        <v>174</v>
      </c>
      <c r="E88" s="6">
        <v>13403.4</v>
      </c>
      <c r="G88" s="21" t="s">
        <v>20</v>
      </c>
      <c r="I88" s="6">
        <f t="shared" si="5"/>
        <v>6925.53678</v>
      </c>
      <c r="K88" s="18">
        <f t="shared" si="6"/>
        <v>6477.87</v>
      </c>
      <c r="M88" s="19">
        <v>0.3445</v>
      </c>
      <c r="O88" s="3">
        <f t="shared" si="7"/>
        <v>2231.626215</v>
      </c>
      <c r="Q88" s="3">
        <f t="shared" si="8"/>
        <v>4246.243785000001</v>
      </c>
      <c r="S88" s="20">
        <f t="shared" si="9"/>
        <v>13403.406780000001</v>
      </c>
    </row>
    <row r="89" spans="1:19" ht="11.25">
      <c r="A89" s="5" t="s">
        <v>175</v>
      </c>
      <c r="C89" s="2" t="s">
        <v>176</v>
      </c>
      <c r="E89" s="6">
        <v>275</v>
      </c>
      <c r="G89" s="21" t="s">
        <v>20</v>
      </c>
      <c r="I89" s="6">
        <f t="shared" si="5"/>
        <v>142.0925</v>
      </c>
      <c r="K89" s="18">
        <f t="shared" si="6"/>
        <v>132.91</v>
      </c>
      <c r="M89" s="19">
        <v>0.1894</v>
      </c>
      <c r="O89" s="3">
        <f t="shared" si="7"/>
        <v>25.173154</v>
      </c>
      <c r="Q89" s="3">
        <f t="shared" si="8"/>
        <v>107.736846</v>
      </c>
      <c r="S89" s="20">
        <f t="shared" si="9"/>
        <v>275.0025</v>
      </c>
    </row>
    <row r="90" spans="1:19" ht="11.25">
      <c r="A90" s="5" t="s">
        <v>177</v>
      </c>
      <c r="C90" s="2" t="s">
        <v>178</v>
      </c>
      <c r="G90" s="21" t="s">
        <v>20</v>
      </c>
      <c r="I90" s="6">
        <f t="shared" si="5"/>
        <v>0</v>
      </c>
      <c r="K90" s="18">
        <f t="shared" si="6"/>
        <v>0</v>
      </c>
      <c r="M90" s="19">
        <v>0.3154</v>
      </c>
      <c r="O90" s="3">
        <f t="shared" si="7"/>
        <v>0</v>
      </c>
      <c r="Q90" s="3">
        <f t="shared" si="8"/>
        <v>0</v>
      </c>
      <c r="S90" s="20">
        <f t="shared" si="9"/>
        <v>0</v>
      </c>
    </row>
    <row r="91" spans="1:19" ht="11.25">
      <c r="A91" s="5" t="s">
        <v>179</v>
      </c>
      <c r="C91" s="2" t="s">
        <v>180</v>
      </c>
      <c r="E91" s="6">
        <v>1639.2</v>
      </c>
      <c r="G91" s="21" t="s">
        <v>20</v>
      </c>
      <c r="I91" s="6">
        <f t="shared" si="5"/>
        <v>846.9746400000001</v>
      </c>
      <c r="K91" s="18">
        <f t="shared" si="6"/>
        <v>792.23</v>
      </c>
      <c r="M91" s="19">
        <v>0.3517</v>
      </c>
      <c r="O91" s="3">
        <f t="shared" si="7"/>
        <v>278.627291</v>
      </c>
      <c r="Q91" s="3">
        <f t="shared" si="8"/>
        <v>513.602709</v>
      </c>
      <c r="S91" s="20">
        <f t="shared" si="9"/>
        <v>1639.2046400000002</v>
      </c>
    </row>
    <row r="92" spans="1:19" ht="11.25">
      <c r="A92" s="5" t="s">
        <v>181</v>
      </c>
      <c r="C92" s="2" t="s">
        <v>182</v>
      </c>
      <c r="E92" s="6">
        <v>765.9</v>
      </c>
      <c r="G92" s="21" t="s">
        <v>20</v>
      </c>
      <c r="I92" s="6">
        <f t="shared" si="5"/>
        <v>395.74053000000004</v>
      </c>
      <c r="K92" s="18">
        <f t="shared" si="6"/>
        <v>370.15999999999997</v>
      </c>
      <c r="M92" s="19">
        <v>0.2337</v>
      </c>
      <c r="O92" s="3">
        <f t="shared" si="7"/>
        <v>86.50639199999999</v>
      </c>
      <c r="Q92" s="3">
        <f t="shared" si="8"/>
        <v>283.65360799999996</v>
      </c>
      <c r="S92" s="20">
        <f t="shared" si="9"/>
        <v>765.90053</v>
      </c>
    </row>
    <row r="93" spans="1:19" ht="11.25">
      <c r="A93" s="5" t="s">
        <v>183</v>
      </c>
      <c r="C93" s="2" t="s">
        <v>184</v>
      </c>
      <c r="G93" s="21" t="s">
        <v>20</v>
      </c>
      <c r="I93" s="6">
        <f t="shared" si="5"/>
        <v>0</v>
      </c>
      <c r="K93" s="18">
        <f t="shared" si="6"/>
        <v>0</v>
      </c>
      <c r="M93" s="19">
        <v>0.323</v>
      </c>
      <c r="O93" s="3">
        <f t="shared" si="7"/>
        <v>0</v>
      </c>
      <c r="Q93" s="3">
        <f t="shared" si="8"/>
        <v>0</v>
      </c>
      <c r="S93" s="20">
        <f t="shared" si="9"/>
        <v>0</v>
      </c>
    </row>
    <row r="94" spans="1:19" ht="11.25">
      <c r="A94" s="5" t="s">
        <v>185</v>
      </c>
      <c r="C94" s="2" t="s">
        <v>186</v>
      </c>
      <c r="E94" s="6">
        <v>8340</v>
      </c>
      <c r="G94" s="21" t="s">
        <v>20</v>
      </c>
      <c r="I94" s="6">
        <f t="shared" si="5"/>
        <v>4309.278</v>
      </c>
      <c r="K94" s="18">
        <f t="shared" si="6"/>
        <v>4030.73</v>
      </c>
      <c r="M94" s="19">
        <v>0.4588</v>
      </c>
      <c r="O94" s="3">
        <f t="shared" si="7"/>
        <v>1849.298924</v>
      </c>
      <c r="Q94" s="3">
        <f t="shared" si="8"/>
        <v>2181.431076</v>
      </c>
      <c r="S94" s="20">
        <f t="shared" si="9"/>
        <v>8340.008</v>
      </c>
    </row>
    <row r="95" spans="1:19" ht="11.25">
      <c r="A95" s="5" t="s">
        <v>187</v>
      </c>
      <c r="C95" s="2" t="s">
        <v>188</v>
      </c>
      <c r="E95" s="6">
        <v>8340</v>
      </c>
      <c r="G95" s="21" t="s">
        <v>20</v>
      </c>
      <c r="I95" s="6">
        <f t="shared" si="5"/>
        <v>4309.278</v>
      </c>
      <c r="K95" s="18">
        <f t="shared" si="6"/>
        <v>4030.73</v>
      </c>
      <c r="M95" s="19">
        <v>0.4439</v>
      </c>
      <c r="O95" s="3">
        <f t="shared" si="7"/>
        <v>1789.241047</v>
      </c>
      <c r="Q95" s="3">
        <f t="shared" si="8"/>
        <v>2241.488953</v>
      </c>
      <c r="S95" s="20">
        <f t="shared" si="9"/>
        <v>8340.008</v>
      </c>
    </row>
    <row r="96" spans="1:19" ht="11.25">
      <c r="A96" s="5" t="s">
        <v>189</v>
      </c>
      <c r="C96" s="2" t="s">
        <v>190</v>
      </c>
      <c r="G96" s="21" t="s">
        <v>20</v>
      </c>
      <c r="I96" s="6">
        <f t="shared" si="5"/>
        <v>0</v>
      </c>
      <c r="K96" s="18">
        <f t="shared" si="6"/>
        <v>0</v>
      </c>
      <c r="M96" s="19">
        <v>0.3979</v>
      </c>
      <c r="O96" s="3">
        <f t="shared" si="7"/>
        <v>0</v>
      </c>
      <c r="Q96" s="3">
        <f t="shared" si="8"/>
        <v>0</v>
      </c>
      <c r="S96" s="20">
        <f t="shared" si="9"/>
        <v>0</v>
      </c>
    </row>
    <row r="97" spans="1:19" ht="11.25">
      <c r="A97" s="5" t="s">
        <v>191</v>
      </c>
      <c r="C97" s="2" t="s">
        <v>192</v>
      </c>
      <c r="G97" s="21" t="s">
        <v>20</v>
      </c>
      <c r="I97" s="6">
        <f t="shared" si="5"/>
        <v>0</v>
      </c>
      <c r="K97" s="18">
        <f t="shared" si="6"/>
        <v>0</v>
      </c>
      <c r="M97" s="19">
        <v>0.2387</v>
      </c>
      <c r="O97" s="3">
        <f t="shared" si="7"/>
        <v>0</v>
      </c>
      <c r="Q97" s="3">
        <f t="shared" si="8"/>
        <v>0</v>
      </c>
      <c r="S97" s="20">
        <f t="shared" si="9"/>
        <v>0</v>
      </c>
    </row>
    <row r="98" spans="1:19" ht="11.25">
      <c r="A98" s="5" t="s">
        <v>193</v>
      </c>
      <c r="C98" s="2" t="s">
        <v>194</v>
      </c>
      <c r="E98" s="6">
        <v>13998.74</v>
      </c>
      <c r="G98" s="21" t="s">
        <v>20</v>
      </c>
      <c r="I98" s="6">
        <f t="shared" si="5"/>
        <v>7233.148958000001</v>
      </c>
      <c r="K98" s="18">
        <f t="shared" si="6"/>
        <v>6765.6</v>
      </c>
      <c r="M98" s="19">
        <v>0.2455</v>
      </c>
      <c r="O98" s="3">
        <f t="shared" si="7"/>
        <v>1660.9548</v>
      </c>
      <c r="Q98" s="3">
        <f t="shared" si="8"/>
        <v>5104.645200000001</v>
      </c>
      <c r="S98" s="20">
        <f t="shared" si="9"/>
        <v>13998.748958</v>
      </c>
    </row>
    <row r="99" spans="1:19" ht="11.25">
      <c r="A99" s="5" t="s">
        <v>195</v>
      </c>
      <c r="C99" s="2" t="s">
        <v>196</v>
      </c>
      <c r="E99" s="6">
        <v>16775</v>
      </c>
      <c r="G99" s="21" t="s">
        <v>20</v>
      </c>
      <c r="I99" s="6">
        <f t="shared" si="5"/>
        <v>8667.6425</v>
      </c>
      <c r="K99" s="18">
        <f t="shared" si="6"/>
        <v>8107.360000000001</v>
      </c>
      <c r="M99" s="19">
        <v>0.3853</v>
      </c>
      <c r="O99" s="3">
        <f t="shared" si="7"/>
        <v>3123.765808</v>
      </c>
      <c r="Q99" s="3">
        <f t="shared" si="8"/>
        <v>4983.5941920000005</v>
      </c>
      <c r="S99" s="20">
        <f t="shared" si="9"/>
        <v>16775.002500000002</v>
      </c>
    </row>
    <row r="100" spans="1:19" ht="11.25">
      <c r="A100" s="5" t="s">
        <v>197</v>
      </c>
      <c r="C100" s="2" t="s">
        <v>198</v>
      </c>
      <c r="G100" s="21" t="s">
        <v>20</v>
      </c>
      <c r="I100" s="6">
        <f t="shared" si="5"/>
        <v>0</v>
      </c>
      <c r="K100" s="18">
        <f t="shared" si="6"/>
        <v>0</v>
      </c>
      <c r="M100" s="19">
        <v>0.276</v>
      </c>
      <c r="O100" s="3">
        <f t="shared" si="7"/>
        <v>0</v>
      </c>
      <c r="Q100" s="3">
        <f t="shared" si="8"/>
        <v>0</v>
      </c>
      <c r="S100" s="20">
        <f t="shared" si="9"/>
        <v>0</v>
      </c>
    </row>
    <row r="101" spans="1:19" ht="11.25">
      <c r="A101" s="5" t="s">
        <v>199</v>
      </c>
      <c r="C101" s="2" t="s">
        <v>200</v>
      </c>
      <c r="E101" s="6">
        <v>11954</v>
      </c>
      <c r="G101" s="21" t="s">
        <v>20</v>
      </c>
      <c r="I101" s="6">
        <f t="shared" si="5"/>
        <v>6176.631800000001</v>
      </c>
      <c r="K101" s="18">
        <f t="shared" si="6"/>
        <v>5777.37</v>
      </c>
      <c r="M101" s="19">
        <v>0.3025</v>
      </c>
      <c r="O101" s="3">
        <f t="shared" si="7"/>
        <v>1747.654425</v>
      </c>
      <c r="Q101" s="3">
        <f t="shared" si="8"/>
        <v>4029.715575</v>
      </c>
      <c r="S101" s="20">
        <f t="shared" si="9"/>
        <v>11954.001800000002</v>
      </c>
    </row>
    <row r="102" spans="1:19" ht="11.25">
      <c r="A102" s="5" t="s">
        <v>201</v>
      </c>
      <c r="C102" s="2" t="s">
        <v>202</v>
      </c>
      <c r="E102" s="6">
        <v>9105.9</v>
      </c>
      <c r="G102" s="21" t="s">
        <v>20</v>
      </c>
      <c r="I102" s="6">
        <f t="shared" si="5"/>
        <v>4705.01853</v>
      </c>
      <c r="K102" s="18">
        <f t="shared" si="6"/>
        <v>4400.89</v>
      </c>
      <c r="M102" s="19">
        <v>0.2755</v>
      </c>
      <c r="O102" s="3">
        <f t="shared" si="7"/>
        <v>1212.4451950000002</v>
      </c>
      <c r="Q102" s="3">
        <f t="shared" si="8"/>
        <v>3188.444805</v>
      </c>
      <c r="S102" s="20">
        <f t="shared" si="9"/>
        <v>9105.90853</v>
      </c>
    </row>
    <row r="103" spans="1:19" ht="11.25">
      <c r="A103" s="5" t="s">
        <v>203</v>
      </c>
      <c r="C103" s="2" t="s">
        <v>204</v>
      </c>
      <c r="E103" s="6">
        <v>218.4</v>
      </c>
      <c r="G103" s="21" t="s">
        <v>20</v>
      </c>
      <c r="I103" s="6">
        <f t="shared" si="5"/>
        <v>112.84728000000001</v>
      </c>
      <c r="K103" s="18">
        <f t="shared" si="6"/>
        <v>105.56</v>
      </c>
      <c r="M103" s="19">
        <v>0.2708</v>
      </c>
      <c r="O103" s="3">
        <f t="shared" si="7"/>
        <v>28.585648</v>
      </c>
      <c r="Q103" s="3">
        <f t="shared" si="8"/>
        <v>76.97435200000001</v>
      </c>
      <c r="S103" s="20">
        <f t="shared" si="9"/>
        <v>218.40728000000001</v>
      </c>
    </row>
    <row r="104" spans="1:19" ht="11.25">
      <c r="A104" s="5" t="s">
        <v>205</v>
      </c>
      <c r="C104" s="2" t="s">
        <v>206</v>
      </c>
      <c r="E104" s="6">
        <v>16402</v>
      </c>
      <c r="G104" s="21" t="s">
        <v>20</v>
      </c>
      <c r="I104" s="6">
        <f t="shared" si="5"/>
        <v>8474.913400000001</v>
      </c>
      <c r="K104" s="18">
        <f t="shared" si="6"/>
        <v>7927.09</v>
      </c>
      <c r="M104" s="19">
        <v>0.3888</v>
      </c>
      <c r="O104" s="3">
        <f t="shared" si="7"/>
        <v>3082.052592</v>
      </c>
      <c r="Q104" s="3">
        <f t="shared" si="8"/>
        <v>4845.037408</v>
      </c>
      <c r="S104" s="20">
        <f t="shared" si="9"/>
        <v>16402.0034</v>
      </c>
    </row>
    <row r="105" spans="1:19" ht="11.25">
      <c r="A105" s="5" t="s">
        <v>207</v>
      </c>
      <c r="C105" s="2" t="s">
        <v>208</v>
      </c>
      <c r="G105" s="21" t="s">
        <v>20</v>
      </c>
      <c r="I105" s="6">
        <f t="shared" si="5"/>
        <v>0</v>
      </c>
      <c r="K105" s="18">
        <f t="shared" si="6"/>
        <v>0</v>
      </c>
      <c r="M105" s="19">
        <v>0.5309</v>
      </c>
      <c r="O105" s="3">
        <f t="shared" si="7"/>
        <v>0</v>
      </c>
      <c r="Q105" s="3">
        <f t="shared" si="8"/>
        <v>0</v>
      </c>
      <c r="S105" s="20">
        <f t="shared" si="9"/>
        <v>0</v>
      </c>
    </row>
    <row r="106" spans="1:19" ht="11.25">
      <c r="A106" s="5" t="s">
        <v>209</v>
      </c>
      <c r="C106" s="2" t="s">
        <v>210</v>
      </c>
      <c r="E106" s="6">
        <v>1130.4</v>
      </c>
      <c r="G106" s="21" t="s">
        <v>20</v>
      </c>
      <c r="I106" s="6">
        <f t="shared" si="5"/>
        <v>584.0776800000001</v>
      </c>
      <c r="K106" s="18">
        <f t="shared" si="6"/>
        <v>546.33</v>
      </c>
      <c r="M106" s="19">
        <v>0.255</v>
      </c>
      <c r="O106" s="3">
        <f t="shared" si="7"/>
        <v>139.31415</v>
      </c>
      <c r="Q106" s="3">
        <f t="shared" si="8"/>
        <v>407.01585</v>
      </c>
      <c r="S106" s="20">
        <f t="shared" si="9"/>
        <v>1130.4076800000003</v>
      </c>
    </row>
    <row r="107" spans="1:19" ht="11.25">
      <c r="A107" s="5" t="s">
        <v>211</v>
      </c>
      <c r="C107" s="2" t="s">
        <v>212</v>
      </c>
      <c r="G107" s="21" t="s">
        <v>20</v>
      </c>
      <c r="I107" s="6">
        <f t="shared" si="5"/>
        <v>0</v>
      </c>
      <c r="K107" s="18">
        <f t="shared" si="6"/>
        <v>0</v>
      </c>
      <c r="M107" s="19">
        <v>0.2547</v>
      </c>
      <c r="O107" s="3">
        <f t="shared" si="7"/>
        <v>0</v>
      </c>
      <c r="Q107" s="3">
        <f t="shared" si="8"/>
        <v>0</v>
      </c>
      <c r="S107" s="20">
        <f t="shared" si="9"/>
        <v>0</v>
      </c>
    </row>
    <row r="108" spans="1:19" ht="11.25">
      <c r="A108" s="5" t="s">
        <v>213</v>
      </c>
      <c r="C108" s="2" t="s">
        <v>214</v>
      </c>
      <c r="E108" s="6">
        <v>875.1</v>
      </c>
      <c r="G108" s="21" t="s">
        <v>20</v>
      </c>
      <c r="I108" s="6">
        <f t="shared" si="5"/>
        <v>452.16417000000007</v>
      </c>
      <c r="K108" s="18">
        <f t="shared" si="6"/>
        <v>422.94</v>
      </c>
      <c r="M108" s="19">
        <v>0.2329</v>
      </c>
      <c r="O108" s="3">
        <f t="shared" si="7"/>
        <v>98.502726</v>
      </c>
      <c r="Q108" s="3">
        <f t="shared" si="8"/>
        <v>324.437274</v>
      </c>
      <c r="S108" s="20">
        <f t="shared" si="9"/>
        <v>875.1041700000001</v>
      </c>
    </row>
    <row r="109" spans="1:19" ht="11.25">
      <c r="A109" s="5" t="s">
        <v>215</v>
      </c>
      <c r="C109" s="2" t="s">
        <v>216</v>
      </c>
      <c r="E109" s="6">
        <v>66350.3</v>
      </c>
      <c r="G109" s="21" t="s">
        <v>20</v>
      </c>
      <c r="I109" s="6">
        <f t="shared" si="5"/>
        <v>34283.20001000001</v>
      </c>
      <c r="K109" s="18">
        <f t="shared" si="6"/>
        <v>32067.1</v>
      </c>
      <c r="M109" s="19">
        <v>0.3068</v>
      </c>
      <c r="O109" s="3">
        <f t="shared" si="7"/>
        <v>9838.18628</v>
      </c>
      <c r="Q109" s="3">
        <f t="shared" si="8"/>
        <v>22228.913719999997</v>
      </c>
      <c r="S109" s="20">
        <f t="shared" si="9"/>
        <v>66350.30001</v>
      </c>
    </row>
    <row r="110" spans="1:19" ht="11.25">
      <c r="A110" s="5" t="s">
        <v>217</v>
      </c>
      <c r="C110" s="2" t="s">
        <v>218</v>
      </c>
      <c r="E110" s="6">
        <v>91341.51</v>
      </c>
      <c r="G110" s="21" t="s">
        <v>20</v>
      </c>
      <c r="I110" s="6">
        <f t="shared" si="5"/>
        <v>47196.158217000004</v>
      </c>
      <c r="K110" s="18">
        <f t="shared" si="6"/>
        <v>44145.36</v>
      </c>
      <c r="M110" s="19">
        <v>0.3715</v>
      </c>
      <c r="O110" s="3">
        <f t="shared" si="7"/>
        <v>16400.00124</v>
      </c>
      <c r="Q110" s="3">
        <f t="shared" si="8"/>
        <v>27745.35876</v>
      </c>
      <c r="S110" s="20">
        <f t="shared" si="9"/>
        <v>91341.518217</v>
      </c>
    </row>
    <row r="111" spans="1:19" ht="11.25">
      <c r="A111" s="5" t="s">
        <v>219</v>
      </c>
      <c r="C111" s="2" t="s">
        <v>220</v>
      </c>
      <c r="E111" s="6">
        <v>8062</v>
      </c>
      <c r="G111" s="21" t="s">
        <v>20</v>
      </c>
      <c r="I111" s="6">
        <f t="shared" si="5"/>
        <v>4165.6354</v>
      </c>
      <c r="K111" s="18">
        <f t="shared" si="6"/>
        <v>3896.3700000000003</v>
      </c>
      <c r="M111" s="19">
        <v>0.1302</v>
      </c>
      <c r="O111" s="3">
        <f t="shared" si="7"/>
        <v>507.3073740000001</v>
      </c>
      <c r="Q111" s="3">
        <f t="shared" si="8"/>
        <v>3389.0626260000004</v>
      </c>
      <c r="S111" s="20">
        <f t="shared" si="9"/>
        <v>8062.0054</v>
      </c>
    </row>
    <row r="112" spans="1:19" ht="11.25">
      <c r="A112" s="5" t="s">
        <v>221</v>
      </c>
      <c r="C112" s="2" t="s">
        <v>222</v>
      </c>
      <c r="G112" s="21" t="s">
        <v>20</v>
      </c>
      <c r="I112" s="6">
        <f t="shared" si="5"/>
        <v>0</v>
      </c>
      <c r="K112" s="18">
        <f t="shared" si="6"/>
        <v>0</v>
      </c>
      <c r="M112" s="19">
        <v>0.4027</v>
      </c>
      <c r="O112" s="3">
        <f t="shared" si="7"/>
        <v>0</v>
      </c>
      <c r="Q112" s="3">
        <f t="shared" si="8"/>
        <v>0</v>
      </c>
      <c r="S112" s="20">
        <f t="shared" si="9"/>
        <v>0</v>
      </c>
    </row>
    <row r="113" spans="1:19" ht="11.25">
      <c r="A113" s="5" t="s">
        <v>223</v>
      </c>
      <c r="C113" s="2" t="s">
        <v>224</v>
      </c>
      <c r="E113" s="6">
        <v>765.9</v>
      </c>
      <c r="G113" s="21" t="s">
        <v>20</v>
      </c>
      <c r="I113" s="6">
        <f t="shared" si="5"/>
        <v>395.74053000000004</v>
      </c>
      <c r="K113" s="18">
        <f t="shared" si="6"/>
        <v>370.15999999999997</v>
      </c>
      <c r="M113" s="19">
        <v>0.2496</v>
      </c>
      <c r="O113" s="3">
        <f t="shared" si="7"/>
        <v>92.39193599999999</v>
      </c>
      <c r="Q113" s="3">
        <f t="shared" si="8"/>
        <v>277.768064</v>
      </c>
      <c r="S113" s="20">
        <f t="shared" si="9"/>
        <v>765.90053</v>
      </c>
    </row>
    <row r="114" spans="1:19" ht="11.25">
      <c r="A114" s="5" t="s">
        <v>225</v>
      </c>
      <c r="C114" s="2" t="s">
        <v>226</v>
      </c>
      <c r="E114" s="6">
        <v>10873.13</v>
      </c>
      <c r="G114" s="21" t="s">
        <v>20</v>
      </c>
      <c r="I114" s="6">
        <f t="shared" si="5"/>
        <v>5618.1462710000005</v>
      </c>
      <c r="K114" s="18">
        <f t="shared" si="6"/>
        <v>5254.99</v>
      </c>
      <c r="M114" s="19">
        <v>0.2223</v>
      </c>
      <c r="O114" s="3">
        <f t="shared" si="7"/>
        <v>1168.1842769999998</v>
      </c>
      <c r="Q114" s="3">
        <f t="shared" si="8"/>
        <v>4086.805723</v>
      </c>
      <c r="S114" s="20">
        <f t="shared" si="9"/>
        <v>10873.136271</v>
      </c>
    </row>
    <row r="115" spans="1:19" ht="11.25">
      <c r="A115" s="5" t="s">
        <v>227</v>
      </c>
      <c r="C115" s="2" t="s">
        <v>228</v>
      </c>
      <c r="G115" s="21" t="s">
        <v>20</v>
      </c>
      <c r="I115" s="6">
        <f t="shared" si="5"/>
        <v>0</v>
      </c>
      <c r="K115" s="18">
        <f t="shared" si="6"/>
        <v>0</v>
      </c>
      <c r="M115" s="19">
        <v>0.371</v>
      </c>
      <c r="O115" s="3">
        <f t="shared" si="7"/>
        <v>0</v>
      </c>
      <c r="Q115" s="3">
        <f t="shared" si="8"/>
        <v>0</v>
      </c>
      <c r="S115" s="20">
        <f t="shared" si="9"/>
        <v>0</v>
      </c>
    </row>
    <row r="116" spans="1:19" ht="11.25">
      <c r="A116" s="5" t="s">
        <v>229</v>
      </c>
      <c r="C116" s="2" t="s">
        <v>230</v>
      </c>
      <c r="E116" s="6">
        <v>8340</v>
      </c>
      <c r="G116" s="21" t="s">
        <v>20</v>
      </c>
      <c r="I116" s="6">
        <f t="shared" si="5"/>
        <v>4309.278</v>
      </c>
      <c r="K116" s="18">
        <f t="shared" si="6"/>
        <v>4030.73</v>
      </c>
      <c r="M116" s="19">
        <v>0.3441</v>
      </c>
      <c r="O116" s="3">
        <f t="shared" si="7"/>
        <v>1386.974193</v>
      </c>
      <c r="Q116" s="3">
        <f t="shared" si="8"/>
        <v>2643.755807</v>
      </c>
      <c r="S116" s="20">
        <f t="shared" si="9"/>
        <v>8340.008</v>
      </c>
    </row>
    <row r="117" spans="1:19" ht="11.25">
      <c r="A117" s="5" t="s">
        <v>231</v>
      </c>
      <c r="C117" s="2" t="s">
        <v>232</v>
      </c>
      <c r="G117" s="21" t="s">
        <v>20</v>
      </c>
      <c r="I117" s="6">
        <f t="shared" si="5"/>
        <v>0</v>
      </c>
      <c r="K117" s="18">
        <f t="shared" si="6"/>
        <v>0</v>
      </c>
      <c r="M117" s="19">
        <v>0.3146</v>
      </c>
      <c r="O117" s="3">
        <f t="shared" si="7"/>
        <v>0</v>
      </c>
      <c r="Q117" s="3">
        <f t="shared" si="8"/>
        <v>0</v>
      </c>
      <c r="S117" s="20">
        <f t="shared" si="9"/>
        <v>0</v>
      </c>
    </row>
    <row r="118" spans="1:19" ht="11.25">
      <c r="A118" s="5" t="s">
        <v>233</v>
      </c>
      <c r="C118" s="2" t="s">
        <v>234</v>
      </c>
      <c r="E118" s="6">
        <v>19605.17</v>
      </c>
      <c r="G118" s="21" t="s">
        <v>20</v>
      </c>
      <c r="I118" s="6">
        <f t="shared" si="5"/>
        <v>10129.991339</v>
      </c>
      <c r="K118" s="18">
        <f t="shared" si="6"/>
        <v>9475.18</v>
      </c>
      <c r="M118" s="19">
        <v>0.3223</v>
      </c>
      <c r="O118" s="3">
        <f t="shared" si="7"/>
        <v>3053.8505139999997</v>
      </c>
      <c r="Q118" s="3">
        <f t="shared" si="8"/>
        <v>6421.3294860000005</v>
      </c>
      <c r="S118" s="20">
        <f t="shared" si="9"/>
        <v>19605.171339</v>
      </c>
    </row>
    <row r="119" spans="1:19" ht="11.25">
      <c r="A119" s="5" t="s">
        <v>235</v>
      </c>
      <c r="C119" s="2" t="s">
        <v>236</v>
      </c>
      <c r="E119" s="6">
        <v>765.9</v>
      </c>
      <c r="G119" s="21" t="s">
        <v>20</v>
      </c>
      <c r="I119" s="6">
        <f t="shared" si="5"/>
        <v>395.74053000000004</v>
      </c>
      <c r="K119" s="18">
        <f t="shared" si="6"/>
        <v>370.15999999999997</v>
      </c>
      <c r="M119" s="19">
        <v>0.3808</v>
      </c>
      <c r="O119" s="3">
        <f t="shared" si="7"/>
        <v>140.956928</v>
      </c>
      <c r="Q119" s="3">
        <f t="shared" si="8"/>
        <v>229.20307199999996</v>
      </c>
      <c r="S119" s="20">
        <f t="shared" si="9"/>
        <v>765.90053</v>
      </c>
    </row>
    <row r="120" spans="1:19" ht="11.25">
      <c r="A120" s="5" t="s">
        <v>237</v>
      </c>
      <c r="C120" s="2" t="s">
        <v>238</v>
      </c>
      <c r="E120" s="6">
        <v>29401.58</v>
      </c>
      <c r="G120" s="21" t="s">
        <v>20</v>
      </c>
      <c r="I120" s="6">
        <f t="shared" si="5"/>
        <v>15191.796386000002</v>
      </c>
      <c r="K120" s="18">
        <f t="shared" si="6"/>
        <v>14209.79</v>
      </c>
      <c r="M120" s="19">
        <v>0.2667</v>
      </c>
      <c r="O120" s="3">
        <f t="shared" si="7"/>
        <v>3789.750993</v>
      </c>
      <c r="Q120" s="3">
        <f t="shared" si="8"/>
        <v>10420.039007000001</v>
      </c>
      <c r="S120" s="20">
        <f t="shared" si="9"/>
        <v>29401.586386000003</v>
      </c>
    </row>
    <row r="121" spans="1:19" ht="11.25">
      <c r="A121" s="5" t="s">
        <v>239</v>
      </c>
      <c r="C121" s="2" t="s">
        <v>240</v>
      </c>
      <c r="G121" s="21" t="s">
        <v>20</v>
      </c>
      <c r="I121" s="6">
        <f t="shared" si="5"/>
        <v>0</v>
      </c>
      <c r="K121" s="18">
        <f t="shared" si="6"/>
        <v>0</v>
      </c>
      <c r="M121" s="19">
        <v>0.3302</v>
      </c>
      <c r="O121" s="3">
        <f t="shared" si="7"/>
        <v>0</v>
      </c>
      <c r="Q121" s="3">
        <f t="shared" si="8"/>
        <v>0</v>
      </c>
      <c r="S121" s="20">
        <f t="shared" si="9"/>
        <v>0</v>
      </c>
    </row>
    <row r="122" spans="1:19" ht="11.25">
      <c r="A122" s="5" t="s">
        <v>241</v>
      </c>
      <c r="C122" s="2" t="s">
        <v>242</v>
      </c>
      <c r="E122" s="6">
        <v>15483.2</v>
      </c>
      <c r="G122" s="21" t="s">
        <v>20</v>
      </c>
      <c r="I122" s="6">
        <f t="shared" si="5"/>
        <v>8000.1694400000015</v>
      </c>
      <c r="K122" s="18">
        <f t="shared" si="6"/>
        <v>7483.04</v>
      </c>
      <c r="M122" s="19">
        <v>0.2736</v>
      </c>
      <c r="O122" s="3">
        <f t="shared" si="7"/>
        <v>2047.359744</v>
      </c>
      <c r="Q122" s="3">
        <f t="shared" si="8"/>
        <v>5435.680256</v>
      </c>
      <c r="S122" s="20">
        <f t="shared" si="9"/>
        <v>15483.209440000002</v>
      </c>
    </row>
    <row r="123" spans="1:19" ht="11.25">
      <c r="A123" s="5" t="s">
        <v>243</v>
      </c>
      <c r="C123" s="2" t="s">
        <v>244</v>
      </c>
      <c r="G123" s="21" t="s">
        <v>20</v>
      </c>
      <c r="I123" s="6">
        <f t="shared" si="5"/>
        <v>0</v>
      </c>
      <c r="K123" s="18">
        <f t="shared" si="6"/>
        <v>0</v>
      </c>
      <c r="M123" s="19">
        <v>0.4168</v>
      </c>
      <c r="O123" s="3">
        <f t="shared" si="7"/>
        <v>0</v>
      </c>
      <c r="Q123" s="3">
        <f t="shared" si="8"/>
        <v>0</v>
      </c>
      <c r="S123" s="20">
        <f t="shared" si="9"/>
        <v>0</v>
      </c>
    </row>
    <row r="124" spans="1:19" ht="11.25">
      <c r="A124" s="5" t="s">
        <v>245</v>
      </c>
      <c r="C124" s="2" t="s">
        <v>246</v>
      </c>
      <c r="G124" s="21" t="s">
        <v>20</v>
      </c>
      <c r="I124" s="6">
        <f t="shared" si="5"/>
        <v>0</v>
      </c>
      <c r="K124" s="18">
        <f t="shared" si="6"/>
        <v>0</v>
      </c>
      <c r="M124" s="19">
        <v>0.4273</v>
      </c>
      <c r="O124" s="3">
        <f t="shared" si="7"/>
        <v>0</v>
      </c>
      <c r="Q124" s="3">
        <f t="shared" si="8"/>
        <v>0</v>
      </c>
      <c r="S124" s="20">
        <f t="shared" si="9"/>
        <v>0</v>
      </c>
    </row>
    <row r="125" spans="1:19" ht="11.25">
      <c r="A125" s="5" t="s">
        <v>247</v>
      </c>
      <c r="C125" s="2" t="s">
        <v>248</v>
      </c>
      <c r="G125" s="21" t="s">
        <v>20</v>
      </c>
      <c r="I125" s="6">
        <f t="shared" si="5"/>
        <v>0</v>
      </c>
      <c r="K125" s="18">
        <f t="shared" si="6"/>
        <v>0</v>
      </c>
      <c r="M125" s="19">
        <v>0.3321</v>
      </c>
      <c r="O125" s="3">
        <f t="shared" si="7"/>
        <v>0</v>
      </c>
      <c r="Q125" s="3">
        <f t="shared" si="8"/>
        <v>0</v>
      </c>
      <c r="S125" s="20">
        <f t="shared" si="9"/>
        <v>0</v>
      </c>
    </row>
    <row r="126" spans="1:19" ht="11.25">
      <c r="A126" s="5" t="s">
        <v>249</v>
      </c>
      <c r="C126" s="2" t="s">
        <v>250</v>
      </c>
      <c r="E126" s="6">
        <v>128917.71</v>
      </c>
      <c r="G126" s="21" t="s">
        <v>20</v>
      </c>
      <c r="I126" s="6">
        <f t="shared" si="5"/>
        <v>66611.78075700002</v>
      </c>
      <c r="K126" s="18">
        <f t="shared" si="6"/>
        <v>62305.93</v>
      </c>
      <c r="M126" s="19">
        <v>0.2773</v>
      </c>
      <c r="O126" s="3">
        <f t="shared" si="7"/>
        <v>17277.434389</v>
      </c>
      <c r="Q126" s="3">
        <f t="shared" si="8"/>
        <v>45028.495611000006</v>
      </c>
      <c r="S126" s="20">
        <f t="shared" si="9"/>
        <v>128917.71075700002</v>
      </c>
    </row>
    <row r="127" spans="1:19" ht="11.25">
      <c r="A127" s="5" t="s">
        <v>251</v>
      </c>
      <c r="C127" s="2" t="s">
        <v>252</v>
      </c>
      <c r="E127" s="6">
        <v>31855</v>
      </c>
      <c r="G127" s="21" t="s">
        <v>20</v>
      </c>
      <c r="I127" s="6">
        <f t="shared" si="5"/>
        <v>16459.4785</v>
      </c>
      <c r="K127" s="18">
        <f t="shared" si="6"/>
        <v>15395.53</v>
      </c>
      <c r="M127" s="19">
        <v>0.2455</v>
      </c>
      <c r="O127" s="3">
        <f t="shared" si="7"/>
        <v>3779.6026150000002</v>
      </c>
      <c r="Q127" s="3">
        <f t="shared" si="8"/>
        <v>11615.927385</v>
      </c>
      <c r="S127" s="20">
        <f t="shared" si="9"/>
        <v>31855.008500000004</v>
      </c>
    </row>
    <row r="128" spans="1:19" ht="11.25">
      <c r="A128" s="5" t="s">
        <v>253</v>
      </c>
      <c r="C128" s="2" t="s">
        <v>254</v>
      </c>
      <c r="G128" s="21" t="s">
        <v>20</v>
      </c>
      <c r="I128" s="6">
        <f t="shared" si="5"/>
        <v>0</v>
      </c>
      <c r="K128" s="18">
        <f t="shared" si="6"/>
        <v>0</v>
      </c>
      <c r="M128" s="19">
        <v>0.3254</v>
      </c>
      <c r="O128" s="3">
        <f t="shared" si="7"/>
        <v>0</v>
      </c>
      <c r="Q128" s="3">
        <f t="shared" si="8"/>
        <v>0</v>
      </c>
      <c r="S128" s="20">
        <f t="shared" si="9"/>
        <v>0</v>
      </c>
    </row>
    <row r="129" spans="1:19" ht="11.25">
      <c r="A129" s="5" t="s">
        <v>255</v>
      </c>
      <c r="C129" s="2" t="s">
        <v>256</v>
      </c>
      <c r="E129" s="6">
        <v>6050</v>
      </c>
      <c r="G129" s="21" t="s">
        <v>20</v>
      </c>
      <c r="I129" s="6">
        <f t="shared" si="5"/>
        <v>3126.0350000000003</v>
      </c>
      <c r="K129" s="18">
        <f t="shared" si="6"/>
        <v>2923.9700000000003</v>
      </c>
      <c r="M129" s="19">
        <v>0.3535</v>
      </c>
      <c r="O129" s="3">
        <f t="shared" si="7"/>
        <v>1033.623395</v>
      </c>
      <c r="Q129" s="3">
        <f t="shared" si="8"/>
        <v>1890.3466050000002</v>
      </c>
      <c r="S129" s="20">
        <f t="shared" si="9"/>
        <v>6050.005000000001</v>
      </c>
    </row>
    <row r="130" spans="1:19" ht="11.25">
      <c r="A130" s="5" t="s">
        <v>257</v>
      </c>
      <c r="C130" s="2" t="s">
        <v>258</v>
      </c>
      <c r="G130" s="21" t="s">
        <v>20</v>
      </c>
      <c r="I130" s="6">
        <f t="shared" si="5"/>
        <v>0</v>
      </c>
      <c r="K130" s="18">
        <f t="shared" si="6"/>
        <v>0</v>
      </c>
      <c r="M130" s="19">
        <v>0.2787</v>
      </c>
      <c r="O130" s="3">
        <f t="shared" si="7"/>
        <v>0</v>
      </c>
      <c r="Q130" s="3">
        <f t="shared" si="8"/>
        <v>0</v>
      </c>
      <c r="S130" s="20">
        <f t="shared" si="9"/>
        <v>0</v>
      </c>
    </row>
    <row r="131" spans="1:19" ht="11.25">
      <c r="A131" s="5" t="s">
        <v>259</v>
      </c>
      <c r="C131" s="2" t="s">
        <v>260</v>
      </c>
      <c r="G131" s="21" t="s">
        <v>20</v>
      </c>
      <c r="I131" s="6">
        <f t="shared" si="5"/>
        <v>0</v>
      </c>
      <c r="K131" s="18">
        <f t="shared" si="6"/>
        <v>0</v>
      </c>
      <c r="M131" s="19">
        <v>0.2605</v>
      </c>
      <c r="O131" s="3">
        <f t="shared" si="7"/>
        <v>0</v>
      </c>
      <c r="Q131" s="3">
        <f t="shared" si="8"/>
        <v>0</v>
      </c>
      <c r="S131" s="20">
        <f t="shared" si="9"/>
        <v>0</v>
      </c>
    </row>
    <row r="132" spans="1:19" ht="11.25">
      <c r="A132" s="5" t="s">
        <v>261</v>
      </c>
      <c r="C132" s="2" t="s">
        <v>262</v>
      </c>
      <c r="G132" s="21" t="s">
        <v>20</v>
      </c>
      <c r="I132" s="6">
        <f t="shared" si="5"/>
        <v>0</v>
      </c>
      <c r="K132" s="18">
        <f t="shared" si="6"/>
        <v>0</v>
      </c>
      <c r="M132" s="19">
        <v>0.2035</v>
      </c>
      <c r="O132" s="3">
        <f t="shared" si="7"/>
        <v>0</v>
      </c>
      <c r="Q132" s="3">
        <f t="shared" si="8"/>
        <v>0</v>
      </c>
      <c r="S132" s="20">
        <f t="shared" si="9"/>
        <v>0</v>
      </c>
    </row>
    <row r="133" spans="1:19" ht="11.25">
      <c r="A133" s="5" t="s">
        <v>263</v>
      </c>
      <c r="C133" s="2" t="s">
        <v>264</v>
      </c>
      <c r="G133" s="21" t="s">
        <v>20</v>
      </c>
      <c r="I133" s="6">
        <f t="shared" si="5"/>
        <v>0</v>
      </c>
      <c r="K133" s="18">
        <f t="shared" si="6"/>
        <v>0</v>
      </c>
      <c r="M133" s="19">
        <v>0.3691</v>
      </c>
      <c r="O133" s="3">
        <f t="shared" si="7"/>
        <v>0</v>
      </c>
      <c r="Q133" s="3">
        <f t="shared" si="8"/>
        <v>0</v>
      </c>
      <c r="S133" s="20">
        <f t="shared" si="9"/>
        <v>0</v>
      </c>
    </row>
    <row r="134" spans="1:19" ht="11.25">
      <c r="A134" s="5" t="s">
        <v>265</v>
      </c>
      <c r="C134" s="2" t="s">
        <v>266</v>
      </c>
      <c r="E134" s="6">
        <v>1849.2</v>
      </c>
      <c r="G134" s="21" t="s">
        <v>20</v>
      </c>
      <c r="I134" s="6">
        <f t="shared" si="5"/>
        <v>955.4816400000001</v>
      </c>
      <c r="K134" s="18">
        <f t="shared" si="6"/>
        <v>893.72</v>
      </c>
      <c r="M134" s="19">
        <v>0.3072</v>
      </c>
      <c r="O134" s="3">
        <f t="shared" si="7"/>
        <v>274.55078399999996</v>
      </c>
      <c r="Q134" s="3">
        <f t="shared" si="8"/>
        <v>619.169216</v>
      </c>
      <c r="S134" s="20">
        <f t="shared" si="9"/>
        <v>1849.2016400000002</v>
      </c>
    </row>
    <row r="135" spans="1:19" ht="11.25">
      <c r="A135" s="5" t="s">
        <v>267</v>
      </c>
      <c r="C135" s="2" t="s">
        <v>268</v>
      </c>
      <c r="G135" s="21" t="s">
        <v>20</v>
      </c>
      <c r="I135" s="6">
        <f t="shared" si="5"/>
        <v>0</v>
      </c>
      <c r="K135" s="18">
        <f t="shared" si="6"/>
        <v>0</v>
      </c>
      <c r="M135" s="19">
        <v>0.3513</v>
      </c>
      <c r="O135" s="3">
        <f t="shared" si="7"/>
        <v>0</v>
      </c>
      <c r="Q135" s="3">
        <f t="shared" si="8"/>
        <v>0</v>
      </c>
      <c r="S135" s="20">
        <f t="shared" si="9"/>
        <v>0</v>
      </c>
    </row>
    <row r="136" spans="1:19" ht="11.25">
      <c r="A136" s="5" t="s">
        <v>269</v>
      </c>
      <c r="C136" s="2" t="s">
        <v>270</v>
      </c>
      <c r="G136" s="21" t="s">
        <v>20</v>
      </c>
      <c r="I136" s="6">
        <f t="shared" si="5"/>
        <v>0</v>
      </c>
      <c r="K136" s="18">
        <f t="shared" si="6"/>
        <v>0</v>
      </c>
      <c r="M136" s="19">
        <v>0.2699</v>
      </c>
      <c r="O136" s="3">
        <f t="shared" si="7"/>
        <v>0</v>
      </c>
      <c r="Q136" s="3">
        <f t="shared" si="8"/>
        <v>0</v>
      </c>
      <c r="S136" s="20">
        <f t="shared" si="9"/>
        <v>0</v>
      </c>
    </row>
    <row r="137" spans="1:19" ht="11.25">
      <c r="A137" s="5" t="s">
        <v>271</v>
      </c>
      <c r="C137" s="2" t="s">
        <v>272</v>
      </c>
      <c r="G137" s="21" t="s">
        <v>20</v>
      </c>
      <c r="I137" s="6">
        <f t="shared" si="5"/>
        <v>0</v>
      </c>
      <c r="K137" s="18">
        <f t="shared" si="6"/>
        <v>0</v>
      </c>
      <c r="M137" s="19">
        <v>0.2432</v>
      </c>
      <c r="O137" s="3">
        <f t="shared" si="7"/>
        <v>0</v>
      </c>
      <c r="Q137" s="3">
        <f t="shared" si="8"/>
        <v>0</v>
      </c>
      <c r="S137" s="20">
        <f t="shared" si="9"/>
        <v>0</v>
      </c>
    </row>
    <row r="138" spans="1:19" ht="11.25">
      <c r="A138" s="5" t="s">
        <v>273</v>
      </c>
      <c r="C138" s="2" t="s">
        <v>274</v>
      </c>
      <c r="E138" s="6">
        <v>17286.2</v>
      </c>
      <c r="G138" s="21" t="s">
        <v>20</v>
      </c>
      <c r="I138" s="6">
        <f t="shared" si="5"/>
        <v>8931.779540000001</v>
      </c>
      <c r="K138" s="18">
        <f t="shared" si="6"/>
        <v>8354.43</v>
      </c>
      <c r="M138" s="17">
        <v>0.3569</v>
      </c>
      <c r="O138" s="3">
        <f>K138*M138</f>
        <v>2981.696067</v>
      </c>
      <c r="Q138" s="3">
        <f>K138-O138</f>
        <v>5372.733933</v>
      </c>
      <c r="S138" s="20">
        <f t="shared" si="9"/>
        <v>17286.209540000003</v>
      </c>
    </row>
    <row r="139" spans="1:19" ht="11.25">
      <c r="A139" s="5" t="s">
        <v>275</v>
      </c>
      <c r="C139" s="2" t="s">
        <v>276</v>
      </c>
      <c r="G139" s="21" t="s">
        <v>20</v>
      </c>
      <c r="I139" s="6">
        <f>SUM(E139*G139)</f>
        <v>0</v>
      </c>
      <c r="K139" s="18">
        <f>ROUNDUP(E139-I139,2)</f>
        <v>0</v>
      </c>
      <c r="M139" s="19">
        <v>0.3843</v>
      </c>
      <c r="Q139" s="3">
        <f>K139-O139</f>
        <v>0</v>
      </c>
      <c r="S139" s="20">
        <f>SUM(I139:K139)</f>
        <v>0</v>
      </c>
    </row>
    <row r="140" spans="1:19" ht="11.25">
      <c r="A140" s="5" t="s">
        <v>277</v>
      </c>
      <c r="C140" s="2" t="s">
        <v>278</v>
      </c>
      <c r="G140" s="21" t="s">
        <v>20</v>
      </c>
      <c r="I140" s="6">
        <f>SUM(E140*G140)</f>
        <v>0</v>
      </c>
      <c r="K140" s="18">
        <f>ROUNDUP(E140-I140,2)</f>
        <v>0</v>
      </c>
      <c r="M140" s="19">
        <v>0.4553</v>
      </c>
      <c r="Q140" s="3">
        <f>K140-O140</f>
        <v>0</v>
      </c>
      <c r="S140" s="20">
        <f>SUM(I140:K140)</f>
        <v>0</v>
      </c>
    </row>
    <row r="141" spans="1:19" ht="11.25">
      <c r="A141" s="5" t="s">
        <v>279</v>
      </c>
      <c r="C141" s="2" t="s">
        <v>280</v>
      </c>
      <c r="E141" s="6">
        <v>1530</v>
      </c>
      <c r="G141" s="21" t="s">
        <v>20</v>
      </c>
      <c r="I141" s="6">
        <f>SUM(E141*G141)</f>
        <v>790.551</v>
      </c>
      <c r="K141" s="18">
        <f>ROUNDUP(E141-I141,2)</f>
        <v>739.45</v>
      </c>
      <c r="M141" s="19">
        <v>0.4587</v>
      </c>
      <c r="Q141" s="3">
        <f>K141-O141</f>
        <v>739.45</v>
      </c>
      <c r="S141" s="20">
        <f>SUM(I141:K141)</f>
        <v>1530.0010000000002</v>
      </c>
    </row>
    <row r="142" ht="11.25">
      <c r="G142" s="21"/>
    </row>
    <row r="143" ht="11.25">
      <c r="G143" s="21"/>
    </row>
    <row r="144" ht="11.25">
      <c r="G144" s="21"/>
    </row>
    <row r="145" spans="3:19" ht="11.25">
      <c r="C145" s="2" t="s">
        <v>281</v>
      </c>
      <c r="E145" s="6">
        <f>SUM(E10:E141)</f>
        <v>1110378.22</v>
      </c>
      <c r="I145" s="6">
        <f>SUM(I9:I141)</f>
        <v>573732.4262740002</v>
      </c>
      <c r="K145" s="6">
        <f>SUM(K9:K141)</f>
        <v>536646.1199999998</v>
      </c>
      <c r="O145" s="3">
        <f>SUM(O9:O141)</f>
        <v>187989.02225600003</v>
      </c>
      <c r="Q145" s="3">
        <f>SUM(Q9:Q141)</f>
        <v>348657.09774400014</v>
      </c>
      <c r="S145" s="20">
        <f>SUM(S10:S144)</f>
        <v>1110378.546274</v>
      </c>
    </row>
  </sheetData>
  <mergeCells count="2">
    <mergeCell ref="A1:O1"/>
    <mergeCell ref="A2:O2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9"/>
  <sheetViews>
    <sheetView workbookViewId="0" topLeftCell="A2">
      <selection activeCell="M13" sqref="M13"/>
    </sheetView>
  </sheetViews>
  <sheetFormatPr defaultColWidth="9.140625" defaultRowHeight="12.75"/>
  <cols>
    <col min="1" max="1" width="6.7109375" style="5" customWidth="1"/>
    <col min="2" max="2" width="2.7109375" style="2" customWidth="1"/>
    <col min="3" max="3" width="22.57421875" style="2" customWidth="1"/>
    <col min="4" max="4" width="1.7109375" style="2" customWidth="1"/>
    <col min="5" max="5" width="14.421875" style="6" customWidth="1"/>
    <col min="6" max="6" width="1.28515625" style="2" customWidth="1"/>
    <col min="7" max="7" width="10.421875" style="7" customWidth="1"/>
    <col min="8" max="8" width="1.28515625" style="2" customWidth="1"/>
    <col min="9" max="9" width="13.8515625" style="6" customWidth="1"/>
    <col min="10" max="10" width="1.8515625" style="2" customWidth="1"/>
    <col min="11" max="11" width="12.7109375" style="3" customWidth="1"/>
    <col min="12" max="12" width="1.28515625" style="2" customWidth="1"/>
    <col min="13" max="13" width="8.8515625" style="19" customWidth="1"/>
    <col min="14" max="14" width="1.7109375" style="2" customWidth="1"/>
    <col min="15" max="15" width="13.57421875" style="3" customWidth="1"/>
    <col min="16" max="16" width="1.7109375" style="2" customWidth="1"/>
    <col min="17" max="17" width="12.140625" style="3" customWidth="1"/>
    <col min="18" max="18" width="1.7109375" style="2" customWidth="1"/>
    <col min="19" max="19" width="12.7109375" style="2" customWidth="1"/>
    <col min="20" max="16384" width="8.8515625" style="2" customWidth="1"/>
  </cols>
  <sheetData>
    <row r="1" spans="1:15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4" t="s">
        <v>289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4"/>
      <c r="O3" s="4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4"/>
      <c r="O4" s="4"/>
    </row>
    <row r="5" ht="11.25">
      <c r="M5" s="1"/>
    </row>
    <row r="6" spans="5:13" ht="11.25">
      <c r="E6" s="8" t="s">
        <v>1</v>
      </c>
      <c r="K6" s="9">
        <v>0.4833</v>
      </c>
      <c r="M6" s="1"/>
    </row>
    <row r="7" spans="5:17" ht="11.25">
      <c r="E7" s="8" t="s">
        <v>2</v>
      </c>
      <c r="F7" s="10"/>
      <c r="G7" s="4" t="s">
        <v>3</v>
      </c>
      <c r="H7" s="10"/>
      <c r="I7" s="8"/>
      <c r="J7" s="10"/>
      <c r="K7" s="8" t="s">
        <v>4</v>
      </c>
      <c r="L7" s="10"/>
      <c r="M7" s="1" t="s">
        <v>5</v>
      </c>
      <c r="N7" s="10"/>
      <c r="O7" s="8"/>
      <c r="Q7" s="8"/>
    </row>
    <row r="8" spans="1:17" ht="11.25">
      <c r="A8" s="11" t="s">
        <v>6</v>
      </c>
      <c r="B8" s="10"/>
      <c r="C8" s="10"/>
      <c r="E8" s="8" t="s">
        <v>7</v>
      </c>
      <c r="F8" s="10"/>
      <c r="G8" s="4" t="s">
        <v>8</v>
      </c>
      <c r="H8" s="10"/>
      <c r="I8" s="8" t="s">
        <v>8</v>
      </c>
      <c r="J8" s="10"/>
      <c r="K8" s="8" t="s">
        <v>5</v>
      </c>
      <c r="L8" s="10"/>
      <c r="M8" s="1" t="s">
        <v>9</v>
      </c>
      <c r="N8" s="10"/>
      <c r="O8" s="8" t="s">
        <v>5</v>
      </c>
      <c r="Q8" s="8" t="s">
        <v>10</v>
      </c>
    </row>
    <row r="9" spans="1:17" ht="11.25">
      <c r="A9" s="12" t="s">
        <v>11</v>
      </c>
      <c r="B9" s="13"/>
      <c r="C9" s="13" t="s">
        <v>12</v>
      </c>
      <c r="E9" s="14" t="s">
        <v>290</v>
      </c>
      <c r="F9" s="13"/>
      <c r="G9" s="15" t="s">
        <v>14</v>
      </c>
      <c r="H9" s="13"/>
      <c r="I9" s="14" t="s">
        <v>15</v>
      </c>
      <c r="J9" s="13"/>
      <c r="K9" s="14" t="s">
        <v>15</v>
      </c>
      <c r="L9" s="13"/>
      <c r="M9" s="16" t="s">
        <v>14</v>
      </c>
      <c r="N9" s="13"/>
      <c r="O9" s="14" t="s">
        <v>9</v>
      </c>
      <c r="Q9" s="14" t="s">
        <v>15</v>
      </c>
    </row>
    <row r="10" spans="1:19" ht="11.25">
      <c r="A10" s="5" t="s">
        <v>16</v>
      </c>
      <c r="C10" s="2" t="s">
        <v>17</v>
      </c>
      <c r="E10" s="6">
        <v>31182</v>
      </c>
      <c r="G10" s="17">
        <v>0.5167</v>
      </c>
      <c r="I10" s="6">
        <f>ROUNDUP(E10*G10,2)</f>
        <v>16111.74</v>
      </c>
      <c r="K10" s="18">
        <f>E10-I10</f>
        <v>15070.26</v>
      </c>
      <c r="M10" s="19">
        <v>0.2332</v>
      </c>
      <c r="O10" s="3">
        <f>K10*M10</f>
        <v>3514.384632</v>
      </c>
      <c r="Q10" s="3">
        <f>K10-O10</f>
        <v>11555.875368</v>
      </c>
      <c r="S10" s="20">
        <f>SUM(I10:K10)</f>
        <v>31182</v>
      </c>
    </row>
    <row r="11" spans="1:19" ht="11.25">
      <c r="A11" s="5" t="s">
        <v>18</v>
      </c>
      <c r="C11" s="2" t="s">
        <v>19</v>
      </c>
      <c r="E11" s="6">
        <v>13461.63</v>
      </c>
      <c r="G11" s="21" t="s">
        <v>20</v>
      </c>
      <c r="I11" s="6">
        <f aca="true" t="shared" si="0" ref="I11:I74">ROUNDUP(E11*G11,2)</f>
        <v>6955.63</v>
      </c>
      <c r="K11" s="18">
        <f aca="true" t="shared" si="1" ref="K11:K74">E11-I11</f>
        <v>6505.999999999999</v>
      </c>
      <c r="M11" s="19">
        <v>0.4474</v>
      </c>
      <c r="O11" s="3">
        <f aca="true" t="shared" si="2" ref="O11:O74">K11*M11</f>
        <v>2910.7843999999996</v>
      </c>
      <c r="Q11" s="3">
        <f aca="true" t="shared" si="3" ref="Q11:Q74">K11-O11</f>
        <v>3595.2155999999995</v>
      </c>
      <c r="S11" s="20">
        <f aca="true" t="shared" si="4" ref="S11:S74">SUM(I11:K11)</f>
        <v>13461.63</v>
      </c>
    </row>
    <row r="12" spans="1:19" ht="11.25">
      <c r="A12" s="5" t="s">
        <v>21</v>
      </c>
      <c r="C12" s="2" t="s">
        <v>22</v>
      </c>
      <c r="G12" s="21" t="s">
        <v>20</v>
      </c>
      <c r="I12" s="6">
        <f t="shared" si="0"/>
        <v>0</v>
      </c>
      <c r="K12" s="18">
        <f t="shared" si="1"/>
        <v>0</v>
      </c>
      <c r="M12" s="19">
        <v>0.313</v>
      </c>
      <c r="O12" s="3">
        <f t="shared" si="2"/>
        <v>0</v>
      </c>
      <c r="Q12" s="3">
        <f t="shared" si="3"/>
        <v>0</v>
      </c>
      <c r="S12" s="20">
        <f t="shared" si="4"/>
        <v>0</v>
      </c>
    </row>
    <row r="13" spans="1:19" ht="11.25">
      <c r="A13" s="5" t="s">
        <v>23</v>
      </c>
      <c r="C13" s="2" t="s">
        <v>24</v>
      </c>
      <c r="G13" s="21" t="s">
        <v>20</v>
      </c>
      <c r="I13" s="6">
        <f t="shared" si="0"/>
        <v>0</v>
      </c>
      <c r="K13" s="18">
        <f t="shared" si="1"/>
        <v>0</v>
      </c>
      <c r="M13" s="19">
        <v>0.3268</v>
      </c>
      <c r="O13" s="3">
        <f t="shared" si="2"/>
        <v>0</v>
      </c>
      <c r="Q13" s="3">
        <f t="shared" si="3"/>
        <v>0</v>
      </c>
      <c r="S13" s="20">
        <f t="shared" si="4"/>
        <v>0</v>
      </c>
    </row>
    <row r="14" spans="1:19" ht="11.25">
      <c r="A14" s="5" t="s">
        <v>25</v>
      </c>
      <c r="C14" s="2" t="s">
        <v>26</v>
      </c>
      <c r="E14" s="6">
        <v>7750</v>
      </c>
      <c r="G14" s="21" t="s">
        <v>20</v>
      </c>
      <c r="I14" s="6">
        <f t="shared" si="0"/>
        <v>4004.4300000000003</v>
      </c>
      <c r="K14" s="18">
        <f t="shared" si="1"/>
        <v>3745.5699999999997</v>
      </c>
      <c r="M14" s="19">
        <v>0.2722</v>
      </c>
      <c r="O14" s="3">
        <f t="shared" si="2"/>
        <v>1019.5441539999999</v>
      </c>
      <c r="Q14" s="3">
        <f t="shared" si="3"/>
        <v>2726.0258459999995</v>
      </c>
      <c r="S14" s="20">
        <f t="shared" si="4"/>
        <v>7750</v>
      </c>
    </row>
    <row r="15" spans="1:19" ht="11.25">
      <c r="A15" s="5" t="s">
        <v>27</v>
      </c>
      <c r="C15" s="2" t="s">
        <v>28</v>
      </c>
      <c r="G15" s="21" t="s">
        <v>20</v>
      </c>
      <c r="I15" s="6">
        <f t="shared" si="0"/>
        <v>0</v>
      </c>
      <c r="K15" s="18">
        <f t="shared" si="1"/>
        <v>0</v>
      </c>
      <c r="M15" s="19">
        <v>0.2639</v>
      </c>
      <c r="O15" s="3">
        <f t="shared" si="2"/>
        <v>0</v>
      </c>
      <c r="Q15" s="3">
        <f t="shared" si="3"/>
        <v>0</v>
      </c>
      <c r="S15" s="20">
        <f t="shared" si="4"/>
        <v>0</v>
      </c>
    </row>
    <row r="16" spans="1:19" ht="11.25">
      <c r="A16" s="5" t="s">
        <v>29</v>
      </c>
      <c r="C16" s="2" t="s">
        <v>30</v>
      </c>
      <c r="E16" s="6">
        <v>97753</v>
      </c>
      <c r="G16" s="21" t="s">
        <v>20</v>
      </c>
      <c r="I16" s="6">
        <f t="shared" si="0"/>
        <v>50508.98</v>
      </c>
      <c r="K16" s="18">
        <f t="shared" si="1"/>
        <v>47244.02</v>
      </c>
      <c r="M16" s="19">
        <v>0.4602</v>
      </c>
      <c r="O16" s="3">
        <f t="shared" si="2"/>
        <v>21741.698003999998</v>
      </c>
      <c r="Q16" s="3">
        <f t="shared" si="3"/>
        <v>25502.321996</v>
      </c>
      <c r="S16" s="20">
        <f t="shared" si="4"/>
        <v>97753</v>
      </c>
    </row>
    <row r="17" spans="1:19" ht="11.25">
      <c r="A17" s="5" t="s">
        <v>31</v>
      </c>
      <c r="C17" s="2" t="s">
        <v>32</v>
      </c>
      <c r="E17" s="6">
        <v>18675.88</v>
      </c>
      <c r="G17" s="21" t="s">
        <v>20</v>
      </c>
      <c r="I17" s="6">
        <f t="shared" si="0"/>
        <v>9649.83</v>
      </c>
      <c r="K17" s="18">
        <f t="shared" si="1"/>
        <v>9026.050000000001</v>
      </c>
      <c r="M17" s="19">
        <v>0.3302</v>
      </c>
      <c r="O17" s="3">
        <f t="shared" si="2"/>
        <v>2980.40171</v>
      </c>
      <c r="Q17" s="3">
        <f t="shared" si="3"/>
        <v>6045.648290000001</v>
      </c>
      <c r="S17" s="20">
        <f t="shared" si="4"/>
        <v>18675.88</v>
      </c>
    </row>
    <row r="18" spans="1:19" ht="11.25">
      <c r="A18" s="5" t="s">
        <v>33</v>
      </c>
      <c r="C18" s="2" t="s">
        <v>34</v>
      </c>
      <c r="G18" s="21" t="s">
        <v>20</v>
      </c>
      <c r="I18" s="6">
        <f t="shared" si="0"/>
        <v>0</v>
      </c>
      <c r="K18" s="18">
        <f t="shared" si="1"/>
        <v>0</v>
      </c>
      <c r="M18" s="19">
        <v>0.4278</v>
      </c>
      <c r="O18" s="3">
        <f t="shared" si="2"/>
        <v>0</v>
      </c>
      <c r="Q18" s="3">
        <f t="shared" si="3"/>
        <v>0</v>
      </c>
      <c r="S18" s="20">
        <f t="shared" si="4"/>
        <v>0</v>
      </c>
    </row>
    <row r="19" spans="1:19" ht="11.25">
      <c r="A19" s="5" t="s">
        <v>35</v>
      </c>
      <c r="C19" s="2" t="s">
        <v>36</v>
      </c>
      <c r="E19" s="6">
        <v>78080</v>
      </c>
      <c r="G19" s="21" t="s">
        <v>20</v>
      </c>
      <c r="I19" s="6">
        <f t="shared" si="0"/>
        <v>40343.94</v>
      </c>
      <c r="K19" s="22">
        <f t="shared" si="1"/>
        <v>37736.06</v>
      </c>
      <c r="M19" s="19">
        <v>0.336</v>
      </c>
      <c r="O19" s="22">
        <f t="shared" si="2"/>
        <v>12679.31616</v>
      </c>
      <c r="Q19" s="3">
        <f t="shared" si="3"/>
        <v>25056.743839999996</v>
      </c>
      <c r="S19" s="20">
        <f t="shared" si="4"/>
        <v>78080</v>
      </c>
    </row>
    <row r="20" spans="1:19" ht="11.25">
      <c r="A20" s="5" t="s">
        <v>37</v>
      </c>
      <c r="C20" s="2" t="s">
        <v>38</v>
      </c>
      <c r="G20" s="21" t="s">
        <v>20</v>
      </c>
      <c r="I20" s="6">
        <f t="shared" si="0"/>
        <v>0</v>
      </c>
      <c r="K20" s="18">
        <f t="shared" si="1"/>
        <v>0</v>
      </c>
      <c r="M20" s="19">
        <v>0.2109</v>
      </c>
      <c r="O20" s="3">
        <f t="shared" si="2"/>
        <v>0</v>
      </c>
      <c r="Q20" s="3">
        <f t="shared" si="3"/>
        <v>0</v>
      </c>
      <c r="S20" s="20">
        <f t="shared" si="4"/>
        <v>0</v>
      </c>
    </row>
    <row r="21" spans="1:19" ht="11.25">
      <c r="A21" s="5" t="s">
        <v>39</v>
      </c>
      <c r="C21" s="2" t="s">
        <v>40</v>
      </c>
      <c r="G21" s="21" t="s">
        <v>20</v>
      </c>
      <c r="I21" s="6">
        <f t="shared" si="0"/>
        <v>0</v>
      </c>
      <c r="K21" s="18">
        <f t="shared" si="1"/>
        <v>0</v>
      </c>
      <c r="M21" s="19">
        <v>0.3602</v>
      </c>
      <c r="O21" s="3">
        <f t="shared" si="2"/>
        <v>0</v>
      </c>
      <c r="Q21" s="3">
        <f t="shared" si="3"/>
        <v>0</v>
      </c>
      <c r="S21" s="20">
        <f t="shared" si="4"/>
        <v>0</v>
      </c>
    </row>
    <row r="22" spans="1:19" ht="11.25">
      <c r="A22" s="5" t="s">
        <v>41</v>
      </c>
      <c r="C22" s="2" t="s">
        <v>42</v>
      </c>
      <c r="G22" s="21" t="s">
        <v>20</v>
      </c>
      <c r="I22" s="6">
        <f t="shared" si="0"/>
        <v>0</v>
      </c>
      <c r="K22" s="18">
        <f t="shared" si="1"/>
        <v>0</v>
      </c>
      <c r="M22" s="19">
        <v>0.2439</v>
      </c>
      <c r="O22" s="3">
        <f t="shared" si="2"/>
        <v>0</v>
      </c>
      <c r="Q22" s="3">
        <f t="shared" si="3"/>
        <v>0</v>
      </c>
      <c r="S22" s="20">
        <f t="shared" si="4"/>
        <v>0</v>
      </c>
    </row>
    <row r="23" spans="1:19" ht="11.25">
      <c r="A23" s="5" t="s">
        <v>43</v>
      </c>
      <c r="C23" s="2" t="s">
        <v>44</v>
      </c>
      <c r="E23" s="23"/>
      <c r="G23" s="21" t="s">
        <v>20</v>
      </c>
      <c r="I23" s="6">
        <f t="shared" si="0"/>
        <v>0</v>
      </c>
      <c r="K23" s="18">
        <f t="shared" si="1"/>
        <v>0</v>
      </c>
      <c r="M23" s="19">
        <v>0.3156</v>
      </c>
      <c r="O23" s="3">
        <f t="shared" si="2"/>
        <v>0</v>
      </c>
      <c r="Q23" s="3">
        <f t="shared" si="3"/>
        <v>0</v>
      </c>
      <c r="S23" s="20">
        <f t="shared" si="4"/>
        <v>0</v>
      </c>
    </row>
    <row r="24" spans="1:19" ht="11.25">
      <c r="A24" s="5" t="s">
        <v>45</v>
      </c>
      <c r="C24" s="2" t="s">
        <v>46</v>
      </c>
      <c r="E24" s="6">
        <v>18250</v>
      </c>
      <c r="G24" s="21" t="s">
        <v>20</v>
      </c>
      <c r="I24" s="6">
        <f t="shared" si="0"/>
        <v>9429.78</v>
      </c>
      <c r="K24" s="18">
        <f t="shared" si="1"/>
        <v>8820.22</v>
      </c>
      <c r="M24" s="19">
        <v>0.2023</v>
      </c>
      <c r="O24" s="3">
        <f t="shared" si="2"/>
        <v>1784.330506</v>
      </c>
      <c r="Q24" s="3">
        <f t="shared" si="3"/>
        <v>7035.889493999999</v>
      </c>
      <c r="S24" s="20">
        <f t="shared" si="4"/>
        <v>18250</v>
      </c>
    </row>
    <row r="25" spans="1:19" ht="11.25">
      <c r="A25" s="5" t="s">
        <v>47</v>
      </c>
      <c r="C25" s="2" t="s">
        <v>48</v>
      </c>
      <c r="E25" s="6">
        <v>2323.23</v>
      </c>
      <c r="G25" s="21" t="s">
        <v>20</v>
      </c>
      <c r="I25" s="6">
        <f t="shared" si="0"/>
        <v>1200.42</v>
      </c>
      <c r="K25" s="18">
        <f t="shared" si="1"/>
        <v>1122.81</v>
      </c>
      <c r="M25" s="19">
        <v>0.3107</v>
      </c>
      <c r="O25" s="3">
        <f t="shared" si="2"/>
        <v>348.857067</v>
      </c>
      <c r="Q25" s="3">
        <f t="shared" si="3"/>
        <v>773.952933</v>
      </c>
      <c r="S25" s="20">
        <f t="shared" si="4"/>
        <v>2323.23</v>
      </c>
    </row>
    <row r="26" spans="1:19" ht="11.25">
      <c r="A26" s="5" t="s">
        <v>49</v>
      </c>
      <c r="C26" s="2" t="s">
        <v>50</v>
      </c>
      <c r="E26" s="6">
        <v>10500</v>
      </c>
      <c r="G26" s="21" t="s">
        <v>20</v>
      </c>
      <c r="I26" s="6">
        <f t="shared" si="0"/>
        <v>5425.35</v>
      </c>
      <c r="K26" s="18">
        <f t="shared" si="1"/>
        <v>5074.65</v>
      </c>
      <c r="M26" s="19">
        <v>0.3308</v>
      </c>
      <c r="O26" s="3">
        <f t="shared" si="2"/>
        <v>1678.6942199999999</v>
      </c>
      <c r="Q26" s="3">
        <f t="shared" si="3"/>
        <v>3395.95578</v>
      </c>
      <c r="S26" s="20">
        <f t="shared" si="4"/>
        <v>10500</v>
      </c>
    </row>
    <row r="27" spans="1:19" ht="11.25">
      <c r="A27" s="5" t="s">
        <v>51</v>
      </c>
      <c r="C27" s="2" t="s">
        <v>52</v>
      </c>
      <c r="E27" s="6">
        <v>22750</v>
      </c>
      <c r="G27" s="21" t="s">
        <v>20</v>
      </c>
      <c r="I27" s="6">
        <f t="shared" si="0"/>
        <v>11754.93</v>
      </c>
      <c r="K27" s="18">
        <f t="shared" si="1"/>
        <v>10995.07</v>
      </c>
      <c r="M27" s="19">
        <v>0.291</v>
      </c>
      <c r="O27" s="3">
        <f t="shared" si="2"/>
        <v>3199.56537</v>
      </c>
      <c r="Q27" s="3">
        <f t="shared" si="3"/>
        <v>7795.504629999999</v>
      </c>
      <c r="S27" s="20">
        <f t="shared" si="4"/>
        <v>22750</v>
      </c>
    </row>
    <row r="28" spans="1:19" ht="11.25">
      <c r="A28" s="5" t="s">
        <v>53</v>
      </c>
      <c r="C28" s="2" t="s">
        <v>54</v>
      </c>
      <c r="G28" s="21" t="s">
        <v>20</v>
      </c>
      <c r="I28" s="6">
        <f t="shared" si="0"/>
        <v>0</v>
      </c>
      <c r="K28" s="18">
        <f t="shared" si="1"/>
        <v>0</v>
      </c>
      <c r="M28" s="19">
        <v>0.3131</v>
      </c>
      <c r="O28" s="3">
        <f t="shared" si="2"/>
        <v>0</v>
      </c>
      <c r="Q28" s="3">
        <f t="shared" si="3"/>
        <v>0</v>
      </c>
      <c r="S28" s="20">
        <f t="shared" si="4"/>
        <v>0</v>
      </c>
    </row>
    <row r="29" spans="1:19" ht="11.25">
      <c r="A29" s="5" t="s">
        <v>55</v>
      </c>
      <c r="C29" s="2" t="s">
        <v>56</v>
      </c>
      <c r="G29" s="21" t="s">
        <v>20</v>
      </c>
      <c r="I29" s="6">
        <f t="shared" si="0"/>
        <v>0</v>
      </c>
      <c r="K29" s="18">
        <f t="shared" si="1"/>
        <v>0</v>
      </c>
      <c r="M29" s="19">
        <v>0.2204</v>
      </c>
      <c r="O29" s="3">
        <f t="shared" si="2"/>
        <v>0</v>
      </c>
      <c r="Q29" s="3">
        <f t="shared" si="3"/>
        <v>0</v>
      </c>
      <c r="S29" s="20">
        <f t="shared" si="4"/>
        <v>0</v>
      </c>
    </row>
    <row r="30" spans="1:19" ht="11.25">
      <c r="A30" s="5" t="s">
        <v>57</v>
      </c>
      <c r="C30" s="2" t="s">
        <v>58</v>
      </c>
      <c r="E30" s="6">
        <v>72250</v>
      </c>
      <c r="G30" s="21" t="s">
        <v>20</v>
      </c>
      <c r="I30" s="6">
        <f t="shared" si="0"/>
        <v>37331.58</v>
      </c>
      <c r="K30" s="22">
        <f t="shared" si="1"/>
        <v>34918.42</v>
      </c>
      <c r="M30" s="19">
        <v>0.3853</v>
      </c>
      <c r="O30" s="3">
        <f t="shared" si="2"/>
        <v>13454.067226</v>
      </c>
      <c r="Q30" s="3">
        <f t="shared" si="3"/>
        <v>21464.352774</v>
      </c>
      <c r="S30" s="20">
        <f t="shared" si="4"/>
        <v>72250</v>
      </c>
    </row>
    <row r="31" spans="1:19" ht="11.25">
      <c r="A31" s="5" t="s">
        <v>59</v>
      </c>
      <c r="C31" s="2" t="s">
        <v>60</v>
      </c>
      <c r="G31" s="21" t="s">
        <v>20</v>
      </c>
      <c r="I31" s="6">
        <f t="shared" si="0"/>
        <v>0</v>
      </c>
      <c r="K31" s="18">
        <f t="shared" si="1"/>
        <v>0</v>
      </c>
      <c r="M31" s="19">
        <v>0.4797</v>
      </c>
      <c r="O31" s="3">
        <f t="shared" si="2"/>
        <v>0</v>
      </c>
      <c r="Q31" s="3">
        <f t="shared" si="3"/>
        <v>0</v>
      </c>
      <c r="S31" s="20">
        <f t="shared" si="4"/>
        <v>0</v>
      </c>
    </row>
    <row r="32" spans="1:19" ht="11.25">
      <c r="A32" s="5" t="s">
        <v>61</v>
      </c>
      <c r="C32" s="2" t="s">
        <v>62</v>
      </c>
      <c r="G32" s="21" t="s">
        <v>20</v>
      </c>
      <c r="I32" s="6">
        <f t="shared" si="0"/>
        <v>0</v>
      </c>
      <c r="K32" s="18">
        <f t="shared" si="1"/>
        <v>0</v>
      </c>
      <c r="M32" s="19">
        <v>0.2901</v>
      </c>
      <c r="O32" s="3">
        <f t="shared" si="2"/>
        <v>0</v>
      </c>
      <c r="Q32" s="3">
        <f t="shared" si="3"/>
        <v>0</v>
      </c>
      <c r="S32" s="20">
        <f t="shared" si="4"/>
        <v>0</v>
      </c>
    </row>
    <row r="33" spans="1:19" ht="11.25">
      <c r="A33" s="5" t="s">
        <v>63</v>
      </c>
      <c r="C33" s="2" t="s">
        <v>64</v>
      </c>
      <c r="G33" s="21" t="s">
        <v>20</v>
      </c>
      <c r="I33" s="6">
        <f t="shared" si="0"/>
        <v>0</v>
      </c>
      <c r="K33" s="18">
        <f t="shared" si="1"/>
        <v>0</v>
      </c>
      <c r="M33" s="19">
        <v>0.3767</v>
      </c>
      <c r="O33" s="3">
        <f t="shared" si="2"/>
        <v>0</v>
      </c>
      <c r="Q33" s="3">
        <f t="shared" si="3"/>
        <v>0</v>
      </c>
      <c r="S33" s="20">
        <f t="shared" si="4"/>
        <v>0</v>
      </c>
    </row>
    <row r="34" spans="1:19" ht="11.25">
      <c r="A34" s="5" t="s">
        <v>65</v>
      </c>
      <c r="C34" s="2" t="s">
        <v>66</v>
      </c>
      <c r="G34" s="21" t="s">
        <v>20</v>
      </c>
      <c r="I34" s="6">
        <f t="shared" si="0"/>
        <v>0</v>
      </c>
      <c r="K34" s="18">
        <f t="shared" si="1"/>
        <v>0</v>
      </c>
      <c r="M34" s="19">
        <v>0.304</v>
      </c>
      <c r="O34" s="3">
        <f t="shared" si="2"/>
        <v>0</v>
      </c>
      <c r="Q34" s="3">
        <f t="shared" si="3"/>
        <v>0</v>
      </c>
      <c r="S34" s="20">
        <f t="shared" si="4"/>
        <v>0</v>
      </c>
    </row>
    <row r="35" spans="1:19" ht="11.25">
      <c r="A35" s="5" t="s">
        <v>67</v>
      </c>
      <c r="C35" s="2" t="s">
        <v>68</v>
      </c>
      <c r="G35" s="21" t="s">
        <v>20</v>
      </c>
      <c r="I35" s="6">
        <f t="shared" si="0"/>
        <v>0</v>
      </c>
      <c r="K35" s="18">
        <f t="shared" si="1"/>
        <v>0</v>
      </c>
      <c r="M35" s="19">
        <v>0.3042</v>
      </c>
      <c r="O35" s="3">
        <f t="shared" si="2"/>
        <v>0</v>
      </c>
      <c r="Q35" s="3">
        <f t="shared" si="3"/>
        <v>0</v>
      </c>
      <c r="S35" s="20">
        <f t="shared" si="4"/>
        <v>0</v>
      </c>
    </row>
    <row r="36" spans="1:19" ht="11.25">
      <c r="A36" s="5" t="s">
        <v>69</v>
      </c>
      <c r="C36" s="2" t="s">
        <v>70</v>
      </c>
      <c r="G36" s="21" t="s">
        <v>20</v>
      </c>
      <c r="I36" s="6">
        <f t="shared" si="0"/>
        <v>0</v>
      </c>
      <c r="K36" s="18">
        <f t="shared" si="1"/>
        <v>0</v>
      </c>
      <c r="M36" s="19">
        <v>0.3358</v>
      </c>
      <c r="O36" s="3">
        <f t="shared" si="2"/>
        <v>0</v>
      </c>
      <c r="Q36" s="3">
        <f t="shared" si="3"/>
        <v>0</v>
      </c>
      <c r="S36" s="20">
        <f t="shared" si="4"/>
        <v>0</v>
      </c>
    </row>
    <row r="37" spans="1:19" ht="11.25">
      <c r="A37" s="5" t="s">
        <v>71</v>
      </c>
      <c r="C37" s="2" t="s">
        <v>72</v>
      </c>
      <c r="G37" s="21" t="s">
        <v>20</v>
      </c>
      <c r="I37" s="6">
        <f t="shared" si="0"/>
        <v>0</v>
      </c>
      <c r="K37" s="18">
        <f t="shared" si="1"/>
        <v>0</v>
      </c>
      <c r="M37" s="19">
        <v>0.3853</v>
      </c>
      <c r="O37" s="3">
        <f t="shared" si="2"/>
        <v>0</v>
      </c>
      <c r="Q37" s="3">
        <f t="shared" si="3"/>
        <v>0</v>
      </c>
      <c r="S37" s="20">
        <f t="shared" si="4"/>
        <v>0</v>
      </c>
    </row>
    <row r="38" spans="1:19" ht="11.25">
      <c r="A38" s="5" t="s">
        <v>73</v>
      </c>
      <c r="C38" s="2" t="s">
        <v>74</v>
      </c>
      <c r="E38" s="6">
        <v>36544.88</v>
      </c>
      <c r="G38" s="21" t="s">
        <v>20</v>
      </c>
      <c r="I38" s="6">
        <f t="shared" si="0"/>
        <v>18882.739999999998</v>
      </c>
      <c r="K38" s="18">
        <f t="shared" si="1"/>
        <v>17662.14</v>
      </c>
      <c r="M38" s="19">
        <v>0.4611</v>
      </c>
      <c r="O38" s="3">
        <f t="shared" si="2"/>
        <v>8144.012754</v>
      </c>
      <c r="Q38" s="3">
        <f t="shared" si="3"/>
        <v>9518.127246</v>
      </c>
      <c r="S38" s="20">
        <f t="shared" si="4"/>
        <v>36544.88</v>
      </c>
    </row>
    <row r="39" spans="1:19" ht="11.25">
      <c r="A39" s="5" t="s">
        <v>75</v>
      </c>
      <c r="C39" s="2" t="s">
        <v>76</v>
      </c>
      <c r="E39" s="6">
        <v>8250</v>
      </c>
      <c r="G39" s="21" t="s">
        <v>20</v>
      </c>
      <c r="I39" s="6">
        <f t="shared" si="0"/>
        <v>4262.780000000001</v>
      </c>
      <c r="K39" s="18">
        <f t="shared" si="1"/>
        <v>3987.2199999999993</v>
      </c>
      <c r="M39" s="19">
        <v>0.4584</v>
      </c>
      <c r="O39" s="3">
        <f t="shared" si="2"/>
        <v>1827.7416479999995</v>
      </c>
      <c r="Q39" s="3">
        <f t="shared" si="3"/>
        <v>2159.478352</v>
      </c>
      <c r="S39" s="20">
        <f t="shared" si="4"/>
        <v>8250</v>
      </c>
    </row>
    <row r="40" spans="1:19" ht="11.25">
      <c r="A40" s="5" t="s">
        <v>77</v>
      </c>
      <c r="C40" s="2" t="s">
        <v>78</v>
      </c>
      <c r="G40" s="21" t="s">
        <v>20</v>
      </c>
      <c r="I40" s="6">
        <f t="shared" si="0"/>
        <v>0</v>
      </c>
      <c r="K40" s="18">
        <f t="shared" si="1"/>
        <v>0</v>
      </c>
      <c r="M40" s="19">
        <v>0.2324</v>
      </c>
      <c r="O40" s="3">
        <f t="shared" si="2"/>
        <v>0</v>
      </c>
      <c r="Q40" s="3">
        <f t="shared" si="3"/>
        <v>0</v>
      </c>
      <c r="S40" s="20">
        <f t="shared" si="4"/>
        <v>0</v>
      </c>
    </row>
    <row r="41" spans="1:19" ht="11.25">
      <c r="A41" s="5" t="s">
        <v>79</v>
      </c>
      <c r="C41" s="2" t="s">
        <v>80</v>
      </c>
      <c r="G41" s="21" t="s">
        <v>20</v>
      </c>
      <c r="I41" s="6">
        <f t="shared" si="0"/>
        <v>0</v>
      </c>
      <c r="K41" s="18">
        <f t="shared" si="1"/>
        <v>0</v>
      </c>
      <c r="M41" s="19">
        <v>0.3811</v>
      </c>
      <c r="O41" s="3">
        <f t="shared" si="2"/>
        <v>0</v>
      </c>
      <c r="Q41" s="3">
        <f t="shared" si="3"/>
        <v>0</v>
      </c>
      <c r="S41" s="20">
        <f t="shared" si="4"/>
        <v>0</v>
      </c>
    </row>
    <row r="42" spans="1:19" ht="11.25">
      <c r="A42" s="5" t="s">
        <v>81</v>
      </c>
      <c r="C42" s="2" t="s">
        <v>82</v>
      </c>
      <c r="E42" s="6">
        <v>33719.69</v>
      </c>
      <c r="G42" s="21" t="s">
        <v>20</v>
      </c>
      <c r="I42" s="6">
        <f t="shared" si="0"/>
        <v>17422.969999999998</v>
      </c>
      <c r="K42" s="18">
        <f t="shared" si="1"/>
        <v>16296.720000000005</v>
      </c>
      <c r="M42" s="19">
        <v>0.283</v>
      </c>
      <c r="O42" s="3">
        <f t="shared" si="2"/>
        <v>4611.971760000001</v>
      </c>
      <c r="Q42" s="3">
        <f t="shared" si="3"/>
        <v>11684.748240000004</v>
      </c>
      <c r="S42" s="20">
        <f t="shared" si="4"/>
        <v>33719.69</v>
      </c>
    </row>
    <row r="43" spans="1:19" ht="11.25">
      <c r="A43" s="5" t="s">
        <v>83</v>
      </c>
      <c r="C43" s="2" t="s">
        <v>84</v>
      </c>
      <c r="E43" s="6">
        <v>3014.83</v>
      </c>
      <c r="G43" s="21" t="s">
        <v>20</v>
      </c>
      <c r="I43" s="6">
        <f t="shared" si="0"/>
        <v>1557.77</v>
      </c>
      <c r="K43" s="18">
        <f t="shared" si="1"/>
        <v>1457.06</v>
      </c>
      <c r="M43" s="19">
        <v>0.4348</v>
      </c>
      <c r="O43" s="3">
        <f t="shared" si="2"/>
        <v>633.529688</v>
      </c>
      <c r="Q43" s="3">
        <f t="shared" si="3"/>
        <v>823.530312</v>
      </c>
      <c r="S43" s="20">
        <f t="shared" si="4"/>
        <v>3014.83</v>
      </c>
    </row>
    <row r="44" spans="1:19" ht="11.25">
      <c r="A44" s="5" t="s">
        <v>85</v>
      </c>
      <c r="C44" s="2" t="s">
        <v>86</v>
      </c>
      <c r="G44" s="21" t="s">
        <v>20</v>
      </c>
      <c r="I44" s="6">
        <f t="shared" si="0"/>
        <v>0</v>
      </c>
      <c r="K44" s="18">
        <f t="shared" si="1"/>
        <v>0</v>
      </c>
      <c r="M44" s="19">
        <v>0.2898</v>
      </c>
      <c r="O44" s="3">
        <f t="shared" si="2"/>
        <v>0</v>
      </c>
      <c r="Q44" s="3">
        <f t="shared" si="3"/>
        <v>0</v>
      </c>
      <c r="S44" s="20">
        <f t="shared" si="4"/>
        <v>0</v>
      </c>
    </row>
    <row r="45" spans="1:19" ht="11.25">
      <c r="A45" s="5" t="s">
        <v>87</v>
      </c>
      <c r="C45" s="2" t="s">
        <v>88</v>
      </c>
      <c r="G45" s="21" t="s">
        <v>20</v>
      </c>
      <c r="I45" s="6">
        <f t="shared" si="0"/>
        <v>0</v>
      </c>
      <c r="K45" s="18">
        <f t="shared" si="1"/>
        <v>0</v>
      </c>
      <c r="M45" s="19">
        <v>0.3687</v>
      </c>
      <c r="O45" s="3">
        <f t="shared" si="2"/>
        <v>0</v>
      </c>
      <c r="Q45" s="3">
        <f t="shared" si="3"/>
        <v>0</v>
      </c>
      <c r="S45" s="20">
        <f t="shared" si="4"/>
        <v>0</v>
      </c>
    </row>
    <row r="46" spans="1:19" ht="11.25">
      <c r="A46" s="5" t="s">
        <v>89</v>
      </c>
      <c r="C46" s="2" t="s">
        <v>90</v>
      </c>
      <c r="G46" s="21" t="s">
        <v>20</v>
      </c>
      <c r="I46" s="6">
        <f t="shared" si="0"/>
        <v>0</v>
      </c>
      <c r="K46" s="18">
        <f t="shared" si="1"/>
        <v>0</v>
      </c>
      <c r="M46" s="19">
        <v>0.4871</v>
      </c>
      <c r="O46" s="3">
        <f t="shared" si="2"/>
        <v>0</v>
      </c>
      <c r="Q46" s="3">
        <f t="shared" si="3"/>
        <v>0</v>
      </c>
      <c r="S46" s="20">
        <f t="shared" si="4"/>
        <v>0</v>
      </c>
    </row>
    <row r="47" spans="1:19" ht="11.25">
      <c r="A47" s="5" t="s">
        <v>91</v>
      </c>
      <c r="C47" s="2" t="s">
        <v>92</v>
      </c>
      <c r="G47" s="21" t="s">
        <v>20</v>
      </c>
      <c r="I47" s="6">
        <f t="shared" si="0"/>
        <v>0</v>
      </c>
      <c r="K47" s="18">
        <f t="shared" si="1"/>
        <v>0</v>
      </c>
      <c r="M47" s="19">
        <v>0.2109</v>
      </c>
      <c r="O47" s="3">
        <f t="shared" si="2"/>
        <v>0</v>
      </c>
      <c r="Q47" s="3">
        <f t="shared" si="3"/>
        <v>0</v>
      </c>
      <c r="S47" s="20">
        <f t="shared" si="4"/>
        <v>0</v>
      </c>
    </row>
    <row r="48" spans="1:19" ht="11.25">
      <c r="A48" s="5" t="s">
        <v>93</v>
      </c>
      <c r="C48" s="2" t="s">
        <v>94</v>
      </c>
      <c r="G48" s="21" t="s">
        <v>20</v>
      </c>
      <c r="I48" s="6">
        <f t="shared" si="0"/>
        <v>0</v>
      </c>
      <c r="K48" s="18">
        <f t="shared" si="1"/>
        <v>0</v>
      </c>
      <c r="M48" s="19">
        <v>0.3471</v>
      </c>
      <c r="O48" s="3">
        <f t="shared" si="2"/>
        <v>0</v>
      </c>
      <c r="Q48" s="3">
        <f t="shared" si="3"/>
        <v>0</v>
      </c>
      <c r="S48" s="20">
        <f t="shared" si="4"/>
        <v>0</v>
      </c>
    </row>
    <row r="49" spans="1:19" ht="11.25">
      <c r="A49" s="5" t="s">
        <v>95</v>
      </c>
      <c r="C49" s="2" t="s">
        <v>96</v>
      </c>
      <c r="E49" s="6">
        <v>7595</v>
      </c>
      <c r="G49" s="21" t="s">
        <v>20</v>
      </c>
      <c r="I49" s="6">
        <f t="shared" si="0"/>
        <v>3924.34</v>
      </c>
      <c r="K49" s="18">
        <f t="shared" si="1"/>
        <v>3670.66</v>
      </c>
      <c r="M49" s="19">
        <v>0.2266</v>
      </c>
      <c r="O49" s="3">
        <f t="shared" si="2"/>
        <v>831.7715559999999</v>
      </c>
      <c r="Q49" s="3">
        <f t="shared" si="3"/>
        <v>2838.888444</v>
      </c>
      <c r="S49" s="20">
        <f t="shared" si="4"/>
        <v>7595</v>
      </c>
    </row>
    <row r="50" spans="1:19" ht="11.25">
      <c r="A50" s="5" t="s">
        <v>97</v>
      </c>
      <c r="C50" s="2" t="s">
        <v>98</v>
      </c>
      <c r="G50" s="21" t="s">
        <v>20</v>
      </c>
      <c r="I50" s="6">
        <f t="shared" si="0"/>
        <v>0</v>
      </c>
      <c r="K50" s="18">
        <f t="shared" si="1"/>
        <v>0</v>
      </c>
      <c r="M50" s="19">
        <v>0.2335</v>
      </c>
      <c r="O50" s="3">
        <f t="shared" si="2"/>
        <v>0</v>
      </c>
      <c r="Q50" s="3">
        <f t="shared" si="3"/>
        <v>0</v>
      </c>
      <c r="S50" s="20">
        <f t="shared" si="4"/>
        <v>0</v>
      </c>
    </row>
    <row r="51" spans="1:19" ht="11.25">
      <c r="A51" s="5" t="s">
        <v>99</v>
      </c>
      <c r="C51" s="2" t="s">
        <v>100</v>
      </c>
      <c r="E51" s="6">
        <v>11643.97</v>
      </c>
      <c r="G51" s="21" t="s">
        <v>20</v>
      </c>
      <c r="I51" s="6">
        <f t="shared" si="0"/>
        <v>6016.4400000000005</v>
      </c>
      <c r="K51" s="18">
        <f t="shared" si="1"/>
        <v>5627.529999999999</v>
      </c>
      <c r="M51" s="19">
        <v>0.4444</v>
      </c>
      <c r="O51" s="3">
        <f t="shared" si="2"/>
        <v>2500.8743319999994</v>
      </c>
      <c r="Q51" s="3">
        <f t="shared" si="3"/>
        <v>3126.6556679999994</v>
      </c>
      <c r="S51" s="20">
        <f t="shared" si="4"/>
        <v>11643.97</v>
      </c>
    </row>
    <row r="52" spans="1:19" ht="11.25">
      <c r="A52" s="5" t="s">
        <v>101</v>
      </c>
      <c r="C52" s="2" t="s">
        <v>102</v>
      </c>
      <c r="G52" s="21" t="s">
        <v>20</v>
      </c>
      <c r="I52" s="6">
        <f t="shared" si="0"/>
        <v>0</v>
      </c>
      <c r="K52" s="18">
        <f t="shared" si="1"/>
        <v>0</v>
      </c>
      <c r="M52" s="19">
        <v>0.3755</v>
      </c>
      <c r="O52" s="3">
        <f t="shared" si="2"/>
        <v>0</v>
      </c>
      <c r="Q52" s="3">
        <f t="shared" si="3"/>
        <v>0</v>
      </c>
      <c r="S52" s="20">
        <f t="shared" si="4"/>
        <v>0</v>
      </c>
    </row>
    <row r="53" spans="1:19" ht="11.25">
      <c r="A53" s="5" t="s">
        <v>103</v>
      </c>
      <c r="C53" s="2" t="s">
        <v>104</v>
      </c>
      <c r="G53" s="21" t="s">
        <v>20</v>
      </c>
      <c r="I53" s="6">
        <f t="shared" si="0"/>
        <v>0</v>
      </c>
      <c r="K53" s="18">
        <f t="shared" si="1"/>
        <v>0</v>
      </c>
      <c r="M53" s="19">
        <v>0.2786</v>
      </c>
      <c r="O53" s="3">
        <f t="shared" si="2"/>
        <v>0</v>
      </c>
      <c r="Q53" s="3">
        <f t="shared" si="3"/>
        <v>0</v>
      </c>
      <c r="S53" s="20">
        <f t="shared" si="4"/>
        <v>0</v>
      </c>
    </row>
    <row r="54" spans="1:19" ht="11.25">
      <c r="A54" s="5" t="s">
        <v>105</v>
      </c>
      <c r="C54" s="2" t="s">
        <v>106</v>
      </c>
      <c r="G54" s="21" t="s">
        <v>20</v>
      </c>
      <c r="I54" s="6">
        <f t="shared" si="0"/>
        <v>0</v>
      </c>
      <c r="K54" s="18">
        <f t="shared" si="1"/>
        <v>0</v>
      </c>
      <c r="M54" s="19">
        <v>0.3822</v>
      </c>
      <c r="O54" s="3">
        <f t="shared" si="2"/>
        <v>0</v>
      </c>
      <c r="Q54" s="3">
        <f t="shared" si="3"/>
        <v>0</v>
      </c>
      <c r="S54" s="20">
        <f t="shared" si="4"/>
        <v>0</v>
      </c>
    </row>
    <row r="55" spans="1:19" ht="11.25">
      <c r="A55" s="5" t="s">
        <v>107</v>
      </c>
      <c r="C55" s="2" t="s">
        <v>108</v>
      </c>
      <c r="G55" s="21" t="s">
        <v>20</v>
      </c>
      <c r="I55" s="6">
        <f t="shared" si="0"/>
        <v>0</v>
      </c>
      <c r="K55" s="18">
        <f t="shared" si="1"/>
        <v>0</v>
      </c>
      <c r="M55" s="19">
        <v>0.3613</v>
      </c>
      <c r="O55" s="3">
        <f t="shared" si="2"/>
        <v>0</v>
      </c>
      <c r="Q55" s="3">
        <f t="shared" si="3"/>
        <v>0</v>
      </c>
      <c r="S55" s="20">
        <f t="shared" si="4"/>
        <v>0</v>
      </c>
    </row>
    <row r="56" spans="1:19" ht="11.25">
      <c r="A56" s="5" t="s">
        <v>109</v>
      </c>
      <c r="C56" s="2" t="s">
        <v>110</v>
      </c>
      <c r="G56" s="21" t="s">
        <v>20</v>
      </c>
      <c r="I56" s="6">
        <f t="shared" si="0"/>
        <v>0</v>
      </c>
      <c r="K56" s="18">
        <f t="shared" si="1"/>
        <v>0</v>
      </c>
      <c r="M56" s="19">
        <v>0.4483</v>
      </c>
      <c r="O56" s="3">
        <f t="shared" si="2"/>
        <v>0</v>
      </c>
      <c r="Q56" s="3">
        <f t="shared" si="3"/>
        <v>0</v>
      </c>
      <c r="S56" s="20">
        <f t="shared" si="4"/>
        <v>0</v>
      </c>
    </row>
    <row r="57" spans="1:19" ht="11.25">
      <c r="A57" s="5" t="s">
        <v>111</v>
      </c>
      <c r="C57" s="2" t="s">
        <v>112</v>
      </c>
      <c r="G57" s="21" t="s">
        <v>20</v>
      </c>
      <c r="I57" s="6">
        <f t="shared" si="0"/>
        <v>0</v>
      </c>
      <c r="K57" s="18">
        <f t="shared" si="1"/>
        <v>0</v>
      </c>
      <c r="M57" s="19">
        <v>0.3144</v>
      </c>
      <c r="O57" s="3">
        <f t="shared" si="2"/>
        <v>0</v>
      </c>
      <c r="Q57" s="3">
        <f t="shared" si="3"/>
        <v>0</v>
      </c>
      <c r="S57" s="20">
        <f t="shared" si="4"/>
        <v>0</v>
      </c>
    </row>
    <row r="58" spans="1:19" ht="11.25">
      <c r="A58" s="5" t="s">
        <v>113</v>
      </c>
      <c r="C58" s="2" t="s">
        <v>114</v>
      </c>
      <c r="E58" s="6">
        <v>5857.67</v>
      </c>
      <c r="G58" s="21" t="s">
        <v>20</v>
      </c>
      <c r="I58" s="6">
        <f t="shared" si="0"/>
        <v>3026.6600000000003</v>
      </c>
      <c r="K58" s="18">
        <f t="shared" si="1"/>
        <v>2831.0099999999998</v>
      </c>
      <c r="M58" s="19">
        <v>0.3627</v>
      </c>
      <c r="O58" s="3">
        <f t="shared" si="2"/>
        <v>1026.807327</v>
      </c>
      <c r="Q58" s="3">
        <f t="shared" si="3"/>
        <v>1804.2026729999998</v>
      </c>
      <c r="S58" s="20">
        <f t="shared" si="4"/>
        <v>5857.67</v>
      </c>
    </row>
    <row r="59" spans="1:19" ht="11.25">
      <c r="A59" s="5" t="s">
        <v>115</v>
      </c>
      <c r="C59" s="2" t="s">
        <v>116</v>
      </c>
      <c r="G59" s="21" t="s">
        <v>20</v>
      </c>
      <c r="I59" s="6">
        <f t="shared" si="0"/>
        <v>0</v>
      </c>
      <c r="K59" s="18">
        <f t="shared" si="1"/>
        <v>0</v>
      </c>
      <c r="M59" s="19">
        <v>0.3853</v>
      </c>
      <c r="O59" s="3">
        <f t="shared" si="2"/>
        <v>0</v>
      </c>
      <c r="Q59" s="3">
        <f t="shared" si="3"/>
        <v>0</v>
      </c>
      <c r="S59" s="20">
        <f t="shared" si="4"/>
        <v>0</v>
      </c>
    </row>
    <row r="60" spans="1:19" ht="11.25">
      <c r="A60" s="5" t="s">
        <v>117</v>
      </c>
      <c r="C60" s="2" t="s">
        <v>118</v>
      </c>
      <c r="G60" s="21" t="s">
        <v>20</v>
      </c>
      <c r="I60" s="6">
        <f t="shared" si="0"/>
        <v>0</v>
      </c>
      <c r="K60" s="18">
        <f t="shared" si="1"/>
        <v>0</v>
      </c>
      <c r="M60" s="19">
        <v>0.4391</v>
      </c>
      <c r="O60" s="3">
        <f t="shared" si="2"/>
        <v>0</v>
      </c>
      <c r="Q60" s="3">
        <f t="shared" si="3"/>
        <v>0</v>
      </c>
      <c r="S60" s="20">
        <f t="shared" si="4"/>
        <v>0</v>
      </c>
    </row>
    <row r="61" spans="1:19" ht="11.25">
      <c r="A61" s="5" t="s">
        <v>119</v>
      </c>
      <c r="C61" s="2" t="s">
        <v>120</v>
      </c>
      <c r="G61" s="21" t="s">
        <v>20</v>
      </c>
      <c r="I61" s="6">
        <f t="shared" si="0"/>
        <v>0</v>
      </c>
      <c r="K61" s="18">
        <f t="shared" si="1"/>
        <v>0</v>
      </c>
      <c r="M61" s="19">
        <v>0.2245</v>
      </c>
      <c r="O61" s="3">
        <f t="shared" si="2"/>
        <v>0</v>
      </c>
      <c r="Q61" s="3">
        <f t="shared" si="3"/>
        <v>0</v>
      </c>
      <c r="S61" s="20">
        <f t="shared" si="4"/>
        <v>0</v>
      </c>
    </row>
    <row r="62" spans="1:19" ht="11.25">
      <c r="A62" s="5" t="s">
        <v>121</v>
      </c>
      <c r="C62" s="2" t="s">
        <v>122</v>
      </c>
      <c r="E62" s="6">
        <v>8618</v>
      </c>
      <c r="G62" s="21" t="s">
        <v>20</v>
      </c>
      <c r="I62" s="6">
        <f t="shared" si="0"/>
        <v>4452.93</v>
      </c>
      <c r="K62" s="18">
        <f t="shared" si="1"/>
        <v>4165.07</v>
      </c>
      <c r="M62" s="19">
        <v>0.4764</v>
      </c>
      <c r="O62" s="3">
        <f t="shared" si="2"/>
        <v>1984.2393479999998</v>
      </c>
      <c r="Q62" s="3">
        <f t="shared" si="3"/>
        <v>2180.8306519999996</v>
      </c>
      <c r="S62" s="20">
        <f t="shared" si="4"/>
        <v>8618</v>
      </c>
    </row>
    <row r="63" spans="1:19" ht="11.25">
      <c r="A63" s="5" t="s">
        <v>123</v>
      </c>
      <c r="C63" s="2" t="s">
        <v>124</v>
      </c>
      <c r="G63" s="21" t="s">
        <v>20</v>
      </c>
      <c r="I63" s="6">
        <f t="shared" si="0"/>
        <v>0</v>
      </c>
      <c r="K63" s="18">
        <f t="shared" si="1"/>
        <v>0</v>
      </c>
      <c r="M63" s="19">
        <v>0.4401</v>
      </c>
      <c r="O63" s="3">
        <f t="shared" si="2"/>
        <v>0</v>
      </c>
      <c r="Q63" s="3">
        <f t="shared" si="3"/>
        <v>0</v>
      </c>
      <c r="S63" s="20">
        <f t="shared" si="4"/>
        <v>0</v>
      </c>
    </row>
    <row r="64" spans="1:19" ht="11.25">
      <c r="A64" s="5" t="s">
        <v>125</v>
      </c>
      <c r="C64" s="2" t="s">
        <v>126</v>
      </c>
      <c r="G64" s="21" t="s">
        <v>20</v>
      </c>
      <c r="I64" s="6">
        <f t="shared" si="0"/>
        <v>0</v>
      </c>
      <c r="K64" s="18">
        <f t="shared" si="1"/>
        <v>0</v>
      </c>
      <c r="M64" s="19">
        <v>0.1698</v>
      </c>
      <c r="O64" s="3">
        <f t="shared" si="2"/>
        <v>0</v>
      </c>
      <c r="Q64" s="3">
        <f t="shared" si="3"/>
        <v>0</v>
      </c>
      <c r="S64" s="20">
        <f t="shared" si="4"/>
        <v>0</v>
      </c>
    </row>
    <row r="65" spans="1:19" ht="11.25">
      <c r="A65" s="5" t="s">
        <v>127</v>
      </c>
      <c r="C65" s="2" t="s">
        <v>128</v>
      </c>
      <c r="E65" s="6">
        <v>15000</v>
      </c>
      <c r="G65" s="21" t="s">
        <v>20</v>
      </c>
      <c r="I65" s="6">
        <f t="shared" si="0"/>
        <v>7750.5</v>
      </c>
      <c r="K65" s="18">
        <f t="shared" si="1"/>
        <v>7249.5</v>
      </c>
      <c r="M65" s="19">
        <v>0.3355</v>
      </c>
      <c r="O65" s="3">
        <f t="shared" si="2"/>
        <v>2432.20725</v>
      </c>
      <c r="Q65" s="3">
        <f t="shared" si="3"/>
        <v>4817.2927500000005</v>
      </c>
      <c r="S65" s="20">
        <f t="shared" si="4"/>
        <v>15000</v>
      </c>
    </row>
    <row r="66" spans="1:19" ht="11.25">
      <c r="A66" s="5" t="s">
        <v>129</v>
      </c>
      <c r="C66" s="2" t="s">
        <v>130</v>
      </c>
      <c r="G66" s="21" t="s">
        <v>20</v>
      </c>
      <c r="I66" s="6">
        <f t="shared" si="0"/>
        <v>0</v>
      </c>
      <c r="K66" s="18">
        <f t="shared" si="1"/>
        <v>0</v>
      </c>
      <c r="M66" s="19">
        <v>0.4271</v>
      </c>
      <c r="O66" s="3">
        <f t="shared" si="2"/>
        <v>0</v>
      </c>
      <c r="Q66" s="3">
        <f t="shared" si="3"/>
        <v>0</v>
      </c>
      <c r="S66" s="20">
        <f t="shared" si="4"/>
        <v>0</v>
      </c>
    </row>
    <row r="67" spans="1:19" ht="11.25">
      <c r="A67" s="5" t="s">
        <v>131</v>
      </c>
      <c r="C67" s="2" t="s">
        <v>132</v>
      </c>
      <c r="E67" s="6">
        <v>28723</v>
      </c>
      <c r="G67" s="21" t="s">
        <v>20</v>
      </c>
      <c r="I67" s="6">
        <f t="shared" si="0"/>
        <v>14841.18</v>
      </c>
      <c r="K67" s="18">
        <f t="shared" si="1"/>
        <v>13881.82</v>
      </c>
      <c r="M67" s="19">
        <v>0.2286</v>
      </c>
      <c r="O67" s="3">
        <f t="shared" si="2"/>
        <v>3173.384052</v>
      </c>
      <c r="Q67" s="3">
        <f t="shared" si="3"/>
        <v>10708.435948</v>
      </c>
      <c r="S67" s="20">
        <f t="shared" si="4"/>
        <v>28723</v>
      </c>
    </row>
    <row r="68" spans="1:19" ht="11.25">
      <c r="A68" s="5" t="s">
        <v>133</v>
      </c>
      <c r="C68" s="2" t="s">
        <v>134</v>
      </c>
      <c r="E68" s="6">
        <v>7333</v>
      </c>
      <c r="G68" s="21" t="s">
        <v>20</v>
      </c>
      <c r="I68" s="6">
        <f t="shared" si="0"/>
        <v>3788.9700000000003</v>
      </c>
      <c r="K68" s="18">
        <f t="shared" si="1"/>
        <v>3544.0299999999997</v>
      </c>
      <c r="M68" s="19">
        <v>0.4333</v>
      </c>
      <c r="O68" s="3">
        <f t="shared" si="2"/>
        <v>1535.628199</v>
      </c>
      <c r="Q68" s="3">
        <f t="shared" si="3"/>
        <v>2008.4018009999998</v>
      </c>
      <c r="S68" s="20">
        <f t="shared" si="4"/>
        <v>7333</v>
      </c>
    </row>
    <row r="69" spans="1:19" ht="11.25">
      <c r="A69" s="5" t="s">
        <v>135</v>
      </c>
      <c r="C69" s="2" t="s">
        <v>136</v>
      </c>
      <c r="E69" s="6">
        <v>689.31</v>
      </c>
      <c r="G69" s="21" t="s">
        <v>20</v>
      </c>
      <c r="I69" s="6">
        <f t="shared" si="0"/>
        <v>356.17</v>
      </c>
      <c r="K69" s="18">
        <f t="shared" si="1"/>
        <v>333.13999999999993</v>
      </c>
      <c r="M69" s="19">
        <v>0.2834</v>
      </c>
      <c r="O69" s="3">
        <f t="shared" si="2"/>
        <v>94.41187599999998</v>
      </c>
      <c r="Q69" s="3">
        <f t="shared" si="3"/>
        <v>238.72812399999995</v>
      </c>
      <c r="S69" s="20">
        <f t="shared" si="4"/>
        <v>689.31</v>
      </c>
    </row>
    <row r="70" spans="1:19" ht="11.25">
      <c r="A70" s="5" t="s">
        <v>137</v>
      </c>
      <c r="C70" s="2" t="s">
        <v>138</v>
      </c>
      <c r="G70" s="21" t="s">
        <v>20</v>
      </c>
      <c r="I70" s="6">
        <f t="shared" si="0"/>
        <v>0</v>
      </c>
      <c r="K70" s="18">
        <f t="shared" si="1"/>
        <v>0</v>
      </c>
      <c r="M70" s="19">
        <v>0.3132</v>
      </c>
      <c r="O70" s="3">
        <f t="shared" si="2"/>
        <v>0</v>
      </c>
      <c r="Q70" s="3">
        <f t="shared" si="3"/>
        <v>0</v>
      </c>
      <c r="S70" s="20">
        <f t="shared" si="4"/>
        <v>0</v>
      </c>
    </row>
    <row r="71" spans="1:19" ht="11.25">
      <c r="A71" s="5" t="s">
        <v>139</v>
      </c>
      <c r="C71" s="2" t="s">
        <v>140</v>
      </c>
      <c r="G71" s="21" t="s">
        <v>20</v>
      </c>
      <c r="I71" s="6">
        <f t="shared" si="0"/>
        <v>0</v>
      </c>
      <c r="K71" s="18">
        <f t="shared" si="1"/>
        <v>0</v>
      </c>
      <c r="M71" s="19">
        <v>0.4329</v>
      </c>
      <c r="O71" s="3">
        <f t="shared" si="2"/>
        <v>0</v>
      </c>
      <c r="Q71" s="3">
        <f t="shared" si="3"/>
        <v>0</v>
      </c>
      <c r="S71" s="20">
        <f t="shared" si="4"/>
        <v>0</v>
      </c>
    </row>
    <row r="72" spans="1:19" ht="11.25">
      <c r="A72" s="5" t="s">
        <v>141</v>
      </c>
      <c r="C72" s="2" t="s">
        <v>142</v>
      </c>
      <c r="G72" s="21" t="s">
        <v>20</v>
      </c>
      <c r="I72" s="6">
        <f t="shared" si="0"/>
        <v>0</v>
      </c>
      <c r="K72" s="18">
        <f t="shared" si="1"/>
        <v>0</v>
      </c>
      <c r="M72" s="19">
        <v>0.1971</v>
      </c>
      <c r="O72" s="3">
        <f t="shared" si="2"/>
        <v>0</v>
      </c>
      <c r="Q72" s="3">
        <f t="shared" si="3"/>
        <v>0</v>
      </c>
      <c r="S72" s="20">
        <f t="shared" si="4"/>
        <v>0</v>
      </c>
    </row>
    <row r="73" spans="1:19" ht="11.25">
      <c r="A73" s="5" t="s">
        <v>143</v>
      </c>
      <c r="C73" s="2" t="s">
        <v>144</v>
      </c>
      <c r="G73" s="21" t="s">
        <v>20</v>
      </c>
      <c r="I73" s="6">
        <f t="shared" si="0"/>
        <v>0</v>
      </c>
      <c r="K73" s="18">
        <f t="shared" si="1"/>
        <v>0</v>
      </c>
      <c r="M73" s="19">
        <v>0.3304</v>
      </c>
      <c r="O73" s="3">
        <f t="shared" si="2"/>
        <v>0</v>
      </c>
      <c r="Q73" s="3">
        <f t="shared" si="3"/>
        <v>0</v>
      </c>
      <c r="S73" s="20">
        <f t="shared" si="4"/>
        <v>0</v>
      </c>
    </row>
    <row r="74" spans="1:19" ht="11.25">
      <c r="A74" s="5" t="s">
        <v>145</v>
      </c>
      <c r="C74" s="2" t="s">
        <v>146</v>
      </c>
      <c r="E74" s="6">
        <v>8340</v>
      </c>
      <c r="G74" s="21" t="s">
        <v>20</v>
      </c>
      <c r="I74" s="6">
        <f t="shared" si="0"/>
        <v>4309.280000000001</v>
      </c>
      <c r="K74" s="18">
        <f t="shared" si="1"/>
        <v>4030.7199999999993</v>
      </c>
      <c r="M74" s="19">
        <v>0.2686</v>
      </c>
      <c r="O74" s="3">
        <f t="shared" si="2"/>
        <v>1082.6513919999998</v>
      </c>
      <c r="Q74" s="3">
        <f t="shared" si="3"/>
        <v>2948.0686079999996</v>
      </c>
      <c r="S74" s="20">
        <f t="shared" si="4"/>
        <v>8340</v>
      </c>
    </row>
    <row r="75" spans="1:19" ht="11.25">
      <c r="A75" s="5" t="s">
        <v>147</v>
      </c>
      <c r="C75" s="2" t="s">
        <v>148</v>
      </c>
      <c r="G75" s="21" t="s">
        <v>20</v>
      </c>
      <c r="I75" s="6">
        <f aca="true" t="shared" si="5" ref="I75:I138">ROUNDUP(E75*G75,2)</f>
        <v>0</v>
      </c>
      <c r="K75" s="18">
        <f aca="true" t="shared" si="6" ref="K75:K138">E75-I75</f>
        <v>0</v>
      </c>
      <c r="M75" s="19">
        <v>0.4083</v>
      </c>
      <c r="O75" s="3">
        <f aca="true" t="shared" si="7" ref="O75:O137">K75*M75</f>
        <v>0</v>
      </c>
      <c r="Q75" s="3">
        <f aca="true" t="shared" si="8" ref="Q75:Q137">K75-O75</f>
        <v>0</v>
      </c>
      <c r="S75" s="20">
        <f aca="true" t="shared" si="9" ref="S75:S138">SUM(I75:K75)</f>
        <v>0</v>
      </c>
    </row>
    <row r="76" spans="1:19" ht="11.25">
      <c r="A76" s="5" t="s">
        <v>149</v>
      </c>
      <c r="C76" s="2" t="s">
        <v>150</v>
      </c>
      <c r="E76" s="6">
        <v>35569.88</v>
      </c>
      <c r="G76" s="21" t="s">
        <v>20</v>
      </c>
      <c r="I76" s="6">
        <f t="shared" si="5"/>
        <v>18378.96</v>
      </c>
      <c r="K76" s="18">
        <f t="shared" si="6"/>
        <v>17190.92</v>
      </c>
      <c r="M76" s="19">
        <v>0.2865</v>
      </c>
      <c r="O76" s="3">
        <f t="shared" si="7"/>
        <v>4925.198579999999</v>
      </c>
      <c r="Q76" s="3">
        <f t="shared" si="8"/>
        <v>12265.721419999998</v>
      </c>
      <c r="S76" s="20">
        <f t="shared" si="9"/>
        <v>35569.88</v>
      </c>
    </row>
    <row r="77" spans="1:19" ht="11.25">
      <c r="A77" s="5" t="s">
        <v>151</v>
      </c>
      <c r="C77" s="2" t="s">
        <v>152</v>
      </c>
      <c r="G77" s="21" t="s">
        <v>20</v>
      </c>
      <c r="I77" s="6">
        <f t="shared" si="5"/>
        <v>0</v>
      </c>
      <c r="K77" s="18">
        <f t="shared" si="6"/>
        <v>0</v>
      </c>
      <c r="M77" s="19">
        <v>0.2539</v>
      </c>
      <c r="O77" s="3">
        <f t="shared" si="7"/>
        <v>0</v>
      </c>
      <c r="Q77" s="3">
        <f t="shared" si="8"/>
        <v>0</v>
      </c>
      <c r="S77" s="20">
        <f t="shared" si="9"/>
        <v>0</v>
      </c>
    </row>
    <row r="78" spans="1:19" ht="11.25">
      <c r="A78" s="5" t="s">
        <v>153</v>
      </c>
      <c r="C78" s="2" t="s">
        <v>154</v>
      </c>
      <c r="E78" s="6">
        <v>26750</v>
      </c>
      <c r="G78" s="21" t="s">
        <v>20</v>
      </c>
      <c r="I78" s="6">
        <f t="shared" si="5"/>
        <v>13821.73</v>
      </c>
      <c r="K78" s="18">
        <f t="shared" si="6"/>
        <v>12928.27</v>
      </c>
      <c r="M78" s="19">
        <v>0.2355</v>
      </c>
      <c r="O78" s="3">
        <f t="shared" si="7"/>
        <v>3044.6075849999997</v>
      </c>
      <c r="Q78" s="3">
        <f t="shared" si="8"/>
        <v>9883.662415</v>
      </c>
      <c r="S78" s="20">
        <f t="shared" si="9"/>
        <v>26750</v>
      </c>
    </row>
    <row r="79" spans="1:19" ht="11.25">
      <c r="A79" s="5" t="s">
        <v>155</v>
      </c>
      <c r="C79" s="2" t="s">
        <v>156</v>
      </c>
      <c r="G79" s="21" t="s">
        <v>20</v>
      </c>
      <c r="I79" s="6">
        <f t="shared" si="5"/>
        <v>0</v>
      </c>
      <c r="K79" s="18">
        <f t="shared" si="6"/>
        <v>0</v>
      </c>
      <c r="M79" s="19">
        <v>0.4342</v>
      </c>
      <c r="O79" s="3">
        <f t="shared" si="7"/>
        <v>0</v>
      </c>
      <c r="Q79" s="3">
        <f t="shared" si="8"/>
        <v>0</v>
      </c>
      <c r="S79" s="20">
        <f t="shared" si="9"/>
        <v>0</v>
      </c>
    </row>
    <row r="80" spans="1:19" ht="11.25">
      <c r="A80" s="5" t="s">
        <v>157</v>
      </c>
      <c r="C80" s="2" t="s">
        <v>158</v>
      </c>
      <c r="E80" s="6">
        <v>4675</v>
      </c>
      <c r="G80" s="21" t="s">
        <v>20</v>
      </c>
      <c r="I80" s="6">
        <f t="shared" si="5"/>
        <v>2415.5800000000004</v>
      </c>
      <c r="K80" s="18">
        <f t="shared" si="6"/>
        <v>2259.4199999999996</v>
      </c>
      <c r="M80" s="19">
        <v>0.2232</v>
      </c>
      <c r="O80" s="3">
        <f t="shared" si="7"/>
        <v>504.30254399999995</v>
      </c>
      <c r="Q80" s="3">
        <f t="shared" si="8"/>
        <v>1755.1174559999997</v>
      </c>
      <c r="S80" s="20">
        <f t="shared" si="9"/>
        <v>4675</v>
      </c>
    </row>
    <row r="81" spans="1:19" ht="11.25">
      <c r="A81" s="5" t="s">
        <v>159</v>
      </c>
      <c r="C81" s="2" t="s">
        <v>160</v>
      </c>
      <c r="G81" s="21" t="s">
        <v>20</v>
      </c>
      <c r="I81" s="6">
        <f t="shared" si="5"/>
        <v>0</v>
      </c>
      <c r="K81" s="18">
        <f t="shared" si="6"/>
        <v>0</v>
      </c>
      <c r="M81" s="19">
        <v>0.3716</v>
      </c>
      <c r="O81" s="3">
        <f t="shared" si="7"/>
        <v>0</v>
      </c>
      <c r="Q81" s="3">
        <f t="shared" si="8"/>
        <v>0</v>
      </c>
      <c r="S81" s="20">
        <f t="shared" si="9"/>
        <v>0</v>
      </c>
    </row>
    <row r="82" spans="1:19" ht="11.25">
      <c r="A82" s="5" t="s">
        <v>161</v>
      </c>
      <c r="C82" s="2" t="s">
        <v>162</v>
      </c>
      <c r="E82" s="6">
        <v>5857.67</v>
      </c>
      <c r="G82" s="21" t="s">
        <v>20</v>
      </c>
      <c r="I82" s="6">
        <f t="shared" si="5"/>
        <v>3026.6600000000003</v>
      </c>
      <c r="K82" s="18">
        <f t="shared" si="6"/>
        <v>2831.0099999999998</v>
      </c>
      <c r="M82" s="19">
        <v>0.3414</v>
      </c>
      <c r="O82" s="3">
        <f t="shared" si="7"/>
        <v>966.5068139999998</v>
      </c>
      <c r="Q82" s="3">
        <f t="shared" si="8"/>
        <v>1864.503186</v>
      </c>
      <c r="S82" s="20">
        <f t="shared" si="9"/>
        <v>5857.67</v>
      </c>
    </row>
    <row r="83" spans="1:19" ht="11.25">
      <c r="A83" s="5" t="s">
        <v>163</v>
      </c>
      <c r="C83" s="2" t="s">
        <v>164</v>
      </c>
      <c r="E83" s="6">
        <v>740.37</v>
      </c>
      <c r="G83" s="21" t="s">
        <v>20</v>
      </c>
      <c r="I83" s="6">
        <f t="shared" si="5"/>
        <v>382.55</v>
      </c>
      <c r="K83" s="18">
        <f t="shared" si="6"/>
        <v>357.82</v>
      </c>
      <c r="M83" s="19">
        <v>0.2923</v>
      </c>
      <c r="O83" s="3">
        <f t="shared" si="7"/>
        <v>104.590786</v>
      </c>
      <c r="Q83" s="3">
        <f t="shared" si="8"/>
        <v>253.229214</v>
      </c>
      <c r="S83" s="20">
        <f t="shared" si="9"/>
        <v>740.37</v>
      </c>
    </row>
    <row r="84" spans="1:19" ht="11.25">
      <c r="A84" s="5" t="s">
        <v>165</v>
      </c>
      <c r="C84" s="2" t="s">
        <v>166</v>
      </c>
      <c r="G84" s="21" t="s">
        <v>20</v>
      </c>
      <c r="I84" s="6">
        <f t="shared" si="5"/>
        <v>0</v>
      </c>
      <c r="K84" s="18">
        <f t="shared" si="6"/>
        <v>0</v>
      </c>
      <c r="M84" s="19">
        <v>0.4199</v>
      </c>
      <c r="O84" s="3">
        <f t="shared" si="7"/>
        <v>0</v>
      </c>
      <c r="Q84" s="3">
        <f t="shared" si="8"/>
        <v>0</v>
      </c>
      <c r="S84" s="20">
        <f t="shared" si="9"/>
        <v>0</v>
      </c>
    </row>
    <row r="85" spans="1:19" ht="11.25">
      <c r="A85" s="5" t="s">
        <v>167</v>
      </c>
      <c r="C85" s="2" t="s">
        <v>168</v>
      </c>
      <c r="G85" s="21" t="s">
        <v>20</v>
      </c>
      <c r="I85" s="6">
        <f t="shared" si="5"/>
        <v>0</v>
      </c>
      <c r="K85" s="18">
        <f t="shared" si="6"/>
        <v>0</v>
      </c>
      <c r="M85" s="19">
        <v>0.3227</v>
      </c>
      <c r="O85" s="3">
        <f t="shared" si="7"/>
        <v>0</v>
      </c>
      <c r="Q85" s="3">
        <f t="shared" si="8"/>
        <v>0</v>
      </c>
      <c r="S85" s="20">
        <f t="shared" si="9"/>
        <v>0</v>
      </c>
    </row>
    <row r="86" spans="1:19" ht="11.25">
      <c r="A86" s="5" t="s">
        <v>169</v>
      </c>
      <c r="C86" s="2" t="s">
        <v>170</v>
      </c>
      <c r="E86" s="6">
        <v>16500</v>
      </c>
      <c r="G86" s="21" t="s">
        <v>20</v>
      </c>
      <c r="I86" s="6">
        <f t="shared" si="5"/>
        <v>8525.55</v>
      </c>
      <c r="K86" s="18">
        <f t="shared" si="6"/>
        <v>7974.450000000001</v>
      </c>
      <c r="M86" s="19">
        <v>0.4397</v>
      </c>
      <c r="O86" s="3">
        <f t="shared" si="7"/>
        <v>3506.3656650000003</v>
      </c>
      <c r="Q86" s="3">
        <f t="shared" si="8"/>
        <v>4468.0843350000005</v>
      </c>
      <c r="S86" s="20">
        <f t="shared" si="9"/>
        <v>16500</v>
      </c>
    </row>
    <row r="87" spans="1:19" ht="11.25">
      <c r="A87" s="5" t="s">
        <v>171</v>
      </c>
      <c r="C87" s="2" t="s">
        <v>172</v>
      </c>
      <c r="E87" s="6">
        <v>1467.85</v>
      </c>
      <c r="G87" s="21" t="s">
        <v>20</v>
      </c>
      <c r="I87" s="6">
        <f t="shared" si="5"/>
        <v>758.4399999999999</v>
      </c>
      <c r="K87" s="18">
        <f t="shared" si="6"/>
        <v>709.41</v>
      </c>
      <c r="M87" s="19">
        <v>0.2336</v>
      </c>
      <c r="O87" s="3">
        <f t="shared" si="7"/>
        <v>165.718176</v>
      </c>
      <c r="Q87" s="3">
        <f t="shared" si="8"/>
        <v>543.691824</v>
      </c>
      <c r="S87" s="20">
        <f t="shared" si="9"/>
        <v>1467.85</v>
      </c>
    </row>
    <row r="88" spans="1:19" ht="11.25">
      <c r="A88" s="5" t="s">
        <v>173</v>
      </c>
      <c r="C88" s="2" t="s">
        <v>174</v>
      </c>
      <c r="G88" s="21" t="s">
        <v>20</v>
      </c>
      <c r="I88" s="6">
        <f t="shared" si="5"/>
        <v>0</v>
      </c>
      <c r="K88" s="18">
        <f t="shared" si="6"/>
        <v>0</v>
      </c>
      <c r="M88" s="19">
        <v>0.3445</v>
      </c>
      <c r="O88" s="3">
        <f t="shared" si="7"/>
        <v>0</v>
      </c>
      <c r="Q88" s="3">
        <f t="shared" si="8"/>
        <v>0</v>
      </c>
      <c r="S88" s="20">
        <f t="shared" si="9"/>
        <v>0</v>
      </c>
    </row>
    <row r="89" spans="1:19" ht="11.25">
      <c r="A89" s="5" t="s">
        <v>175</v>
      </c>
      <c r="C89" s="2" t="s">
        <v>176</v>
      </c>
      <c r="E89" s="6">
        <v>8525</v>
      </c>
      <c r="G89" s="21" t="s">
        <v>20</v>
      </c>
      <c r="I89" s="6">
        <f t="shared" si="5"/>
        <v>4404.87</v>
      </c>
      <c r="K89" s="18">
        <f t="shared" si="6"/>
        <v>4120.13</v>
      </c>
      <c r="M89" s="19">
        <v>0.1894</v>
      </c>
      <c r="O89" s="3">
        <f t="shared" si="7"/>
        <v>780.3526220000001</v>
      </c>
      <c r="Q89" s="3">
        <f t="shared" si="8"/>
        <v>3339.7773779999998</v>
      </c>
      <c r="S89" s="20">
        <f t="shared" si="9"/>
        <v>8525</v>
      </c>
    </row>
    <row r="90" spans="1:19" ht="11.25">
      <c r="A90" s="5" t="s">
        <v>177</v>
      </c>
      <c r="C90" s="2" t="s">
        <v>178</v>
      </c>
      <c r="G90" s="21" t="s">
        <v>20</v>
      </c>
      <c r="I90" s="6">
        <f t="shared" si="5"/>
        <v>0</v>
      </c>
      <c r="K90" s="18">
        <f t="shared" si="6"/>
        <v>0</v>
      </c>
      <c r="M90" s="19">
        <v>0.3154</v>
      </c>
      <c r="O90" s="3">
        <f t="shared" si="7"/>
        <v>0</v>
      </c>
      <c r="Q90" s="3">
        <f t="shared" si="8"/>
        <v>0</v>
      </c>
      <c r="S90" s="20">
        <f t="shared" si="9"/>
        <v>0</v>
      </c>
    </row>
    <row r="91" spans="1:19" ht="11.25">
      <c r="A91" s="5" t="s">
        <v>179</v>
      </c>
      <c r="C91" s="2" t="s">
        <v>180</v>
      </c>
      <c r="G91" s="21" t="s">
        <v>20</v>
      </c>
      <c r="I91" s="6">
        <f t="shared" si="5"/>
        <v>0</v>
      </c>
      <c r="K91" s="18">
        <f t="shared" si="6"/>
        <v>0</v>
      </c>
      <c r="M91" s="19">
        <v>0.3517</v>
      </c>
      <c r="O91" s="3">
        <f t="shared" si="7"/>
        <v>0</v>
      </c>
      <c r="Q91" s="3">
        <f t="shared" si="8"/>
        <v>0</v>
      </c>
      <c r="S91" s="20">
        <f t="shared" si="9"/>
        <v>0</v>
      </c>
    </row>
    <row r="92" spans="1:19" ht="11.25">
      <c r="A92" s="5" t="s">
        <v>181</v>
      </c>
      <c r="C92" s="2" t="s">
        <v>182</v>
      </c>
      <c r="G92" s="21" t="s">
        <v>20</v>
      </c>
      <c r="I92" s="6">
        <f t="shared" si="5"/>
        <v>0</v>
      </c>
      <c r="K92" s="18">
        <f t="shared" si="6"/>
        <v>0</v>
      </c>
      <c r="M92" s="19">
        <v>0.2337</v>
      </c>
      <c r="O92" s="3">
        <f t="shared" si="7"/>
        <v>0</v>
      </c>
      <c r="Q92" s="3">
        <f t="shared" si="8"/>
        <v>0</v>
      </c>
      <c r="S92" s="20">
        <f t="shared" si="9"/>
        <v>0</v>
      </c>
    </row>
    <row r="93" spans="1:19" ht="11.25">
      <c r="A93" s="5" t="s">
        <v>183</v>
      </c>
      <c r="C93" s="2" t="s">
        <v>184</v>
      </c>
      <c r="G93" s="21" t="s">
        <v>20</v>
      </c>
      <c r="I93" s="6">
        <f t="shared" si="5"/>
        <v>0</v>
      </c>
      <c r="K93" s="18">
        <f t="shared" si="6"/>
        <v>0</v>
      </c>
      <c r="M93" s="19">
        <v>0.323</v>
      </c>
      <c r="O93" s="3">
        <f t="shared" si="7"/>
        <v>0</v>
      </c>
      <c r="Q93" s="3">
        <f t="shared" si="8"/>
        <v>0</v>
      </c>
      <c r="S93" s="20">
        <f t="shared" si="9"/>
        <v>0</v>
      </c>
    </row>
    <row r="94" spans="1:19" ht="11.25">
      <c r="A94" s="5" t="s">
        <v>185</v>
      </c>
      <c r="C94" s="2" t="s">
        <v>186</v>
      </c>
      <c r="G94" s="21" t="s">
        <v>20</v>
      </c>
      <c r="I94" s="6">
        <f t="shared" si="5"/>
        <v>0</v>
      </c>
      <c r="K94" s="18">
        <f t="shared" si="6"/>
        <v>0</v>
      </c>
      <c r="M94" s="19">
        <v>0.4588</v>
      </c>
      <c r="O94" s="3">
        <f t="shared" si="7"/>
        <v>0</v>
      </c>
      <c r="Q94" s="3">
        <f t="shared" si="8"/>
        <v>0</v>
      </c>
      <c r="S94" s="20">
        <f t="shared" si="9"/>
        <v>0</v>
      </c>
    </row>
    <row r="95" spans="1:19" ht="11.25">
      <c r="A95" s="5" t="s">
        <v>187</v>
      </c>
      <c r="C95" s="2" t="s">
        <v>188</v>
      </c>
      <c r="G95" s="21" t="s">
        <v>20</v>
      </c>
      <c r="I95" s="6">
        <f t="shared" si="5"/>
        <v>0</v>
      </c>
      <c r="K95" s="18">
        <f t="shared" si="6"/>
        <v>0</v>
      </c>
      <c r="M95" s="19">
        <v>0.4439</v>
      </c>
      <c r="O95" s="3">
        <f t="shared" si="7"/>
        <v>0</v>
      </c>
      <c r="Q95" s="3">
        <f t="shared" si="8"/>
        <v>0</v>
      </c>
      <c r="S95" s="20">
        <f t="shared" si="9"/>
        <v>0</v>
      </c>
    </row>
    <row r="96" spans="1:19" ht="11.25">
      <c r="A96" s="5" t="s">
        <v>189</v>
      </c>
      <c r="C96" s="2" t="s">
        <v>190</v>
      </c>
      <c r="G96" s="21" t="s">
        <v>20</v>
      </c>
      <c r="I96" s="6">
        <f t="shared" si="5"/>
        <v>0</v>
      </c>
      <c r="K96" s="18">
        <f t="shared" si="6"/>
        <v>0</v>
      </c>
      <c r="M96" s="19">
        <v>0.3979</v>
      </c>
      <c r="O96" s="3">
        <f t="shared" si="7"/>
        <v>0</v>
      </c>
      <c r="Q96" s="3">
        <f t="shared" si="8"/>
        <v>0</v>
      </c>
      <c r="S96" s="20">
        <f t="shared" si="9"/>
        <v>0</v>
      </c>
    </row>
    <row r="97" spans="1:19" ht="11.25">
      <c r="A97" s="5" t="s">
        <v>191</v>
      </c>
      <c r="C97" s="2" t="s">
        <v>192</v>
      </c>
      <c r="G97" s="21" t="s">
        <v>20</v>
      </c>
      <c r="I97" s="6">
        <f t="shared" si="5"/>
        <v>0</v>
      </c>
      <c r="K97" s="18">
        <f t="shared" si="6"/>
        <v>0</v>
      </c>
      <c r="M97" s="19">
        <v>0.2387</v>
      </c>
      <c r="O97" s="3">
        <f t="shared" si="7"/>
        <v>0</v>
      </c>
      <c r="Q97" s="3">
        <f t="shared" si="8"/>
        <v>0</v>
      </c>
      <c r="S97" s="20">
        <f t="shared" si="9"/>
        <v>0</v>
      </c>
    </row>
    <row r="98" spans="1:19" ht="11.25">
      <c r="A98" s="5" t="s">
        <v>193</v>
      </c>
      <c r="C98" s="2" t="s">
        <v>194</v>
      </c>
      <c r="E98" s="6">
        <v>4646.46</v>
      </c>
      <c r="G98" s="21" t="s">
        <v>20</v>
      </c>
      <c r="I98" s="6">
        <f t="shared" si="5"/>
        <v>2400.8300000000004</v>
      </c>
      <c r="K98" s="18">
        <f t="shared" si="6"/>
        <v>2245.6299999999997</v>
      </c>
      <c r="M98" s="19">
        <v>0.2455</v>
      </c>
      <c r="O98" s="3">
        <f t="shared" si="7"/>
        <v>551.302165</v>
      </c>
      <c r="Q98" s="3">
        <f t="shared" si="8"/>
        <v>1694.3278349999996</v>
      </c>
      <c r="S98" s="20">
        <f t="shared" si="9"/>
        <v>4646.46</v>
      </c>
    </row>
    <row r="99" spans="1:19" ht="11.25">
      <c r="A99" s="5" t="s">
        <v>195</v>
      </c>
      <c r="C99" s="2" t="s">
        <v>196</v>
      </c>
      <c r="E99" s="6">
        <v>34000</v>
      </c>
      <c r="G99" s="21" t="s">
        <v>20</v>
      </c>
      <c r="I99" s="6">
        <f t="shared" si="5"/>
        <v>17567.8</v>
      </c>
      <c r="K99" s="18">
        <f t="shared" si="6"/>
        <v>16432.2</v>
      </c>
      <c r="M99" s="19">
        <v>0.3853</v>
      </c>
      <c r="O99" s="3">
        <f t="shared" si="7"/>
        <v>6331.32666</v>
      </c>
      <c r="Q99" s="3">
        <f t="shared" si="8"/>
        <v>10100.873340000002</v>
      </c>
      <c r="S99" s="20">
        <f t="shared" si="9"/>
        <v>34000</v>
      </c>
    </row>
    <row r="100" spans="1:19" ht="11.25">
      <c r="A100" s="5" t="s">
        <v>197</v>
      </c>
      <c r="C100" s="2" t="s">
        <v>198</v>
      </c>
      <c r="E100" s="6">
        <v>42500</v>
      </c>
      <c r="G100" s="21" t="s">
        <v>20</v>
      </c>
      <c r="I100" s="6">
        <f t="shared" si="5"/>
        <v>21959.75</v>
      </c>
      <c r="K100" s="18">
        <f t="shared" si="6"/>
        <v>20540.25</v>
      </c>
      <c r="M100" s="19">
        <v>0.276</v>
      </c>
      <c r="O100" s="3">
        <f t="shared" si="7"/>
        <v>5669.109</v>
      </c>
      <c r="Q100" s="3">
        <f t="shared" si="8"/>
        <v>14871.141</v>
      </c>
      <c r="S100" s="20">
        <f t="shared" si="9"/>
        <v>42500</v>
      </c>
    </row>
    <row r="101" spans="1:19" ht="11.25">
      <c r="A101" s="5" t="s">
        <v>199</v>
      </c>
      <c r="C101" s="2" t="s">
        <v>200</v>
      </c>
      <c r="E101" s="6">
        <v>5857.67</v>
      </c>
      <c r="G101" s="21" t="s">
        <v>20</v>
      </c>
      <c r="I101" s="6">
        <f t="shared" si="5"/>
        <v>3026.6600000000003</v>
      </c>
      <c r="K101" s="18">
        <f t="shared" si="6"/>
        <v>2831.0099999999998</v>
      </c>
      <c r="M101" s="19">
        <v>0.3025</v>
      </c>
      <c r="O101" s="3">
        <f t="shared" si="7"/>
        <v>856.3805249999999</v>
      </c>
      <c r="Q101" s="3">
        <f t="shared" si="8"/>
        <v>1974.6294749999997</v>
      </c>
      <c r="S101" s="20">
        <f t="shared" si="9"/>
        <v>5857.67</v>
      </c>
    </row>
    <row r="102" spans="1:19" ht="11.25">
      <c r="A102" s="5" t="s">
        <v>201</v>
      </c>
      <c r="C102" s="2" t="s">
        <v>202</v>
      </c>
      <c r="E102" s="6">
        <v>2323.23</v>
      </c>
      <c r="G102" s="21" t="s">
        <v>20</v>
      </c>
      <c r="I102" s="6">
        <f t="shared" si="5"/>
        <v>1200.42</v>
      </c>
      <c r="K102" s="18">
        <f t="shared" si="6"/>
        <v>1122.81</v>
      </c>
      <c r="M102" s="19">
        <v>0.2755</v>
      </c>
      <c r="O102" s="3">
        <f t="shared" si="7"/>
        <v>309.334155</v>
      </c>
      <c r="Q102" s="3">
        <f t="shared" si="8"/>
        <v>813.4758449999999</v>
      </c>
      <c r="S102" s="20">
        <f t="shared" si="9"/>
        <v>2323.23</v>
      </c>
    </row>
    <row r="103" spans="1:19" ht="11.25">
      <c r="A103" s="5" t="s">
        <v>203</v>
      </c>
      <c r="C103" s="2" t="s">
        <v>204</v>
      </c>
      <c r="G103" s="21" t="s">
        <v>20</v>
      </c>
      <c r="I103" s="6">
        <f t="shared" si="5"/>
        <v>0</v>
      </c>
      <c r="K103" s="18">
        <f t="shared" si="6"/>
        <v>0</v>
      </c>
      <c r="M103" s="19">
        <v>0.2708</v>
      </c>
      <c r="O103" s="3">
        <f t="shared" si="7"/>
        <v>0</v>
      </c>
      <c r="Q103" s="3">
        <f t="shared" si="8"/>
        <v>0</v>
      </c>
      <c r="S103" s="20">
        <f t="shared" si="9"/>
        <v>0</v>
      </c>
    </row>
    <row r="104" spans="1:19" ht="11.25">
      <c r="A104" s="5" t="s">
        <v>205</v>
      </c>
      <c r="C104" s="2" t="s">
        <v>206</v>
      </c>
      <c r="E104" s="6">
        <v>28886.97</v>
      </c>
      <c r="G104" s="21" t="s">
        <v>20</v>
      </c>
      <c r="I104" s="6">
        <f t="shared" si="5"/>
        <v>14925.9</v>
      </c>
      <c r="K104" s="18">
        <f t="shared" si="6"/>
        <v>13961.070000000002</v>
      </c>
      <c r="M104" s="19">
        <v>0.3888</v>
      </c>
      <c r="O104" s="3">
        <f t="shared" si="7"/>
        <v>5428.064016</v>
      </c>
      <c r="Q104" s="3">
        <f t="shared" si="8"/>
        <v>8533.005984000001</v>
      </c>
      <c r="S104" s="20">
        <f t="shared" si="9"/>
        <v>28886.97</v>
      </c>
    </row>
    <row r="105" spans="1:19" ht="11.25">
      <c r="A105" s="5" t="s">
        <v>207</v>
      </c>
      <c r="C105" s="2" t="s">
        <v>208</v>
      </c>
      <c r="G105" s="21" t="s">
        <v>20</v>
      </c>
      <c r="I105" s="6">
        <f t="shared" si="5"/>
        <v>0</v>
      </c>
      <c r="K105" s="18">
        <f t="shared" si="6"/>
        <v>0</v>
      </c>
      <c r="M105" s="19">
        <v>0.5309</v>
      </c>
      <c r="O105" s="3">
        <f t="shared" si="7"/>
        <v>0</v>
      </c>
      <c r="Q105" s="3">
        <f t="shared" si="8"/>
        <v>0</v>
      </c>
      <c r="S105" s="20">
        <f t="shared" si="9"/>
        <v>0</v>
      </c>
    </row>
    <row r="106" spans="1:19" ht="11.25">
      <c r="A106" s="5" t="s">
        <v>209</v>
      </c>
      <c r="C106" s="2" t="s">
        <v>210</v>
      </c>
      <c r="E106" s="6">
        <v>970.14</v>
      </c>
      <c r="G106" s="21" t="s">
        <v>20</v>
      </c>
      <c r="I106" s="6">
        <f t="shared" si="5"/>
        <v>501.28</v>
      </c>
      <c r="K106" s="18">
        <f t="shared" si="6"/>
        <v>468.86</v>
      </c>
      <c r="M106" s="19">
        <v>0.255</v>
      </c>
      <c r="O106" s="3">
        <f t="shared" si="7"/>
        <v>119.55930000000001</v>
      </c>
      <c r="Q106" s="3">
        <f t="shared" si="8"/>
        <v>349.3007</v>
      </c>
      <c r="S106" s="20">
        <f t="shared" si="9"/>
        <v>970.14</v>
      </c>
    </row>
    <row r="107" spans="1:19" ht="11.25">
      <c r="A107" s="5" t="s">
        <v>211</v>
      </c>
      <c r="C107" s="2" t="s">
        <v>212</v>
      </c>
      <c r="G107" s="21" t="s">
        <v>20</v>
      </c>
      <c r="I107" s="6">
        <f t="shared" si="5"/>
        <v>0</v>
      </c>
      <c r="K107" s="18">
        <f t="shared" si="6"/>
        <v>0</v>
      </c>
      <c r="M107" s="19">
        <v>0.2547</v>
      </c>
      <c r="O107" s="3">
        <f t="shared" si="7"/>
        <v>0</v>
      </c>
      <c r="Q107" s="3">
        <f t="shared" si="8"/>
        <v>0</v>
      </c>
      <c r="S107" s="20">
        <f t="shared" si="9"/>
        <v>0</v>
      </c>
    </row>
    <row r="108" spans="1:19" ht="11.25">
      <c r="A108" s="5" t="s">
        <v>213</v>
      </c>
      <c r="C108" s="2" t="s">
        <v>214</v>
      </c>
      <c r="G108" s="21" t="s">
        <v>20</v>
      </c>
      <c r="I108" s="6">
        <f t="shared" si="5"/>
        <v>0</v>
      </c>
      <c r="K108" s="18">
        <f t="shared" si="6"/>
        <v>0</v>
      </c>
      <c r="M108" s="19">
        <v>0.2329</v>
      </c>
      <c r="O108" s="3">
        <f t="shared" si="7"/>
        <v>0</v>
      </c>
      <c r="Q108" s="3">
        <f t="shared" si="8"/>
        <v>0</v>
      </c>
      <c r="S108" s="20">
        <f t="shared" si="9"/>
        <v>0</v>
      </c>
    </row>
    <row r="109" spans="1:19" ht="11.25">
      <c r="A109" s="5" t="s">
        <v>215</v>
      </c>
      <c r="C109" s="2" t="s">
        <v>216</v>
      </c>
      <c r="E109" s="6">
        <v>32524.98</v>
      </c>
      <c r="G109" s="21" t="s">
        <v>20</v>
      </c>
      <c r="I109" s="6">
        <f t="shared" si="5"/>
        <v>16805.66</v>
      </c>
      <c r="K109" s="18">
        <f t="shared" si="6"/>
        <v>15719.32</v>
      </c>
      <c r="M109" s="19">
        <v>0.3068</v>
      </c>
      <c r="O109" s="3">
        <f t="shared" si="7"/>
        <v>4822.687376</v>
      </c>
      <c r="Q109" s="3">
        <f t="shared" si="8"/>
        <v>10896.632624</v>
      </c>
      <c r="S109" s="20">
        <f t="shared" si="9"/>
        <v>32524.98</v>
      </c>
    </row>
    <row r="110" spans="1:19" ht="11.25">
      <c r="A110" s="5" t="s">
        <v>217</v>
      </c>
      <c r="C110" s="2" t="s">
        <v>218</v>
      </c>
      <c r="E110" s="6">
        <v>11421</v>
      </c>
      <c r="G110" s="21" t="s">
        <v>20</v>
      </c>
      <c r="I110" s="6">
        <f t="shared" si="5"/>
        <v>5901.24</v>
      </c>
      <c r="K110" s="18">
        <f t="shared" si="6"/>
        <v>5519.76</v>
      </c>
      <c r="M110" s="19">
        <v>0.3715</v>
      </c>
      <c r="O110" s="3">
        <f t="shared" si="7"/>
        <v>2050.59084</v>
      </c>
      <c r="Q110" s="3">
        <f t="shared" si="8"/>
        <v>3469.1691600000004</v>
      </c>
      <c r="S110" s="20">
        <f t="shared" si="9"/>
        <v>11421</v>
      </c>
    </row>
    <row r="111" spans="1:19" ht="11.25">
      <c r="A111" s="5" t="s">
        <v>219</v>
      </c>
      <c r="C111" s="2" t="s">
        <v>220</v>
      </c>
      <c r="E111" s="6">
        <v>48250</v>
      </c>
      <c r="G111" s="21" t="s">
        <v>20</v>
      </c>
      <c r="I111" s="6">
        <f t="shared" si="5"/>
        <v>24930.78</v>
      </c>
      <c r="K111" s="18">
        <f t="shared" si="6"/>
        <v>23319.22</v>
      </c>
      <c r="M111" s="19">
        <v>0.1302</v>
      </c>
      <c r="O111" s="3">
        <f t="shared" si="7"/>
        <v>3036.1624440000005</v>
      </c>
      <c r="Q111" s="3">
        <f t="shared" si="8"/>
        <v>20283.057556</v>
      </c>
      <c r="S111" s="20">
        <f t="shared" si="9"/>
        <v>48250</v>
      </c>
    </row>
    <row r="112" spans="1:19" ht="11.25">
      <c r="A112" s="5" t="s">
        <v>221</v>
      </c>
      <c r="C112" s="2" t="s">
        <v>222</v>
      </c>
      <c r="G112" s="21" t="s">
        <v>20</v>
      </c>
      <c r="I112" s="6">
        <f t="shared" si="5"/>
        <v>0</v>
      </c>
      <c r="K112" s="18">
        <f t="shared" si="6"/>
        <v>0</v>
      </c>
      <c r="M112" s="19">
        <v>0.4027</v>
      </c>
      <c r="O112" s="3">
        <f t="shared" si="7"/>
        <v>0</v>
      </c>
      <c r="Q112" s="3">
        <f t="shared" si="8"/>
        <v>0</v>
      </c>
      <c r="S112" s="20">
        <f t="shared" si="9"/>
        <v>0</v>
      </c>
    </row>
    <row r="113" spans="1:19" ht="11.25">
      <c r="A113" s="5" t="s">
        <v>223</v>
      </c>
      <c r="C113" s="2" t="s">
        <v>224</v>
      </c>
      <c r="E113" s="6">
        <v>2323.23</v>
      </c>
      <c r="G113" s="21" t="s">
        <v>20</v>
      </c>
      <c r="I113" s="6">
        <f t="shared" si="5"/>
        <v>1200.42</v>
      </c>
      <c r="K113" s="18">
        <f t="shared" si="6"/>
        <v>1122.81</v>
      </c>
      <c r="M113" s="19">
        <v>0.2496</v>
      </c>
      <c r="O113" s="3">
        <f t="shared" si="7"/>
        <v>280.25337599999995</v>
      </c>
      <c r="Q113" s="3">
        <f t="shared" si="8"/>
        <v>842.556624</v>
      </c>
      <c r="S113" s="20">
        <f t="shared" si="9"/>
        <v>2323.23</v>
      </c>
    </row>
    <row r="114" spans="1:19" ht="11.25">
      <c r="A114" s="5" t="s">
        <v>225</v>
      </c>
      <c r="C114" s="2" t="s">
        <v>226</v>
      </c>
      <c r="G114" s="21" t="s">
        <v>20</v>
      </c>
      <c r="I114" s="6">
        <f t="shared" si="5"/>
        <v>0</v>
      </c>
      <c r="K114" s="18">
        <f t="shared" si="6"/>
        <v>0</v>
      </c>
      <c r="M114" s="19">
        <v>0.2223</v>
      </c>
      <c r="O114" s="3">
        <f t="shared" si="7"/>
        <v>0</v>
      </c>
      <c r="Q114" s="3">
        <f t="shared" si="8"/>
        <v>0</v>
      </c>
      <c r="S114" s="20">
        <f t="shared" si="9"/>
        <v>0</v>
      </c>
    </row>
    <row r="115" spans="1:19" ht="11.25">
      <c r="A115" s="5" t="s">
        <v>227</v>
      </c>
      <c r="C115" s="2" t="s">
        <v>228</v>
      </c>
      <c r="G115" s="21" t="s">
        <v>20</v>
      </c>
      <c r="I115" s="6">
        <f t="shared" si="5"/>
        <v>0</v>
      </c>
      <c r="K115" s="18">
        <f t="shared" si="6"/>
        <v>0</v>
      </c>
      <c r="M115" s="19">
        <v>0.371</v>
      </c>
      <c r="O115" s="3">
        <f t="shared" si="7"/>
        <v>0</v>
      </c>
      <c r="Q115" s="3">
        <f t="shared" si="8"/>
        <v>0</v>
      </c>
      <c r="S115" s="20">
        <f t="shared" si="9"/>
        <v>0</v>
      </c>
    </row>
    <row r="116" spans="1:19" ht="11.25">
      <c r="A116" s="5" t="s">
        <v>229</v>
      </c>
      <c r="C116" s="2" t="s">
        <v>230</v>
      </c>
      <c r="G116" s="21" t="s">
        <v>20</v>
      </c>
      <c r="I116" s="6">
        <f t="shared" si="5"/>
        <v>0</v>
      </c>
      <c r="K116" s="18">
        <f t="shared" si="6"/>
        <v>0</v>
      </c>
      <c r="M116" s="19">
        <v>0.3441</v>
      </c>
      <c r="O116" s="3">
        <f t="shared" si="7"/>
        <v>0</v>
      </c>
      <c r="Q116" s="3">
        <f t="shared" si="8"/>
        <v>0</v>
      </c>
      <c r="S116" s="20">
        <f t="shared" si="9"/>
        <v>0</v>
      </c>
    </row>
    <row r="117" spans="1:19" ht="11.25">
      <c r="A117" s="5" t="s">
        <v>231</v>
      </c>
      <c r="C117" s="2" t="s">
        <v>232</v>
      </c>
      <c r="G117" s="21" t="s">
        <v>20</v>
      </c>
      <c r="I117" s="6">
        <f t="shared" si="5"/>
        <v>0</v>
      </c>
      <c r="K117" s="18">
        <f t="shared" si="6"/>
        <v>0</v>
      </c>
      <c r="M117" s="19">
        <v>0.3146</v>
      </c>
      <c r="O117" s="3">
        <f t="shared" si="7"/>
        <v>0</v>
      </c>
      <c r="Q117" s="3">
        <f t="shared" si="8"/>
        <v>0</v>
      </c>
      <c r="S117" s="20">
        <f t="shared" si="9"/>
        <v>0</v>
      </c>
    </row>
    <row r="118" spans="1:19" ht="11.25">
      <c r="A118" s="5" t="s">
        <v>233</v>
      </c>
      <c r="C118" s="2" t="s">
        <v>234</v>
      </c>
      <c r="E118" s="6">
        <v>22278.47</v>
      </c>
      <c r="G118" s="21" t="s">
        <v>20</v>
      </c>
      <c r="I118" s="6">
        <f t="shared" si="5"/>
        <v>11511.29</v>
      </c>
      <c r="K118" s="18">
        <f t="shared" si="6"/>
        <v>10767.18</v>
      </c>
      <c r="M118" s="19">
        <v>0.3223</v>
      </c>
      <c r="O118" s="3">
        <f t="shared" si="7"/>
        <v>3470.2621139999997</v>
      </c>
      <c r="Q118" s="3">
        <f t="shared" si="8"/>
        <v>7296.917886000001</v>
      </c>
      <c r="S118" s="20">
        <f t="shared" si="9"/>
        <v>22278.47</v>
      </c>
    </row>
    <row r="119" spans="1:19" ht="11.25">
      <c r="A119" s="5" t="s">
        <v>235</v>
      </c>
      <c r="C119" s="2" t="s">
        <v>236</v>
      </c>
      <c r="E119" s="6">
        <v>10666.14</v>
      </c>
      <c r="G119" s="21" t="s">
        <v>20</v>
      </c>
      <c r="I119" s="6">
        <f t="shared" si="5"/>
        <v>5511.2</v>
      </c>
      <c r="K119" s="18">
        <f t="shared" si="6"/>
        <v>5154.94</v>
      </c>
      <c r="M119" s="19">
        <v>0.3808</v>
      </c>
      <c r="O119" s="3">
        <f t="shared" si="7"/>
        <v>1963.001152</v>
      </c>
      <c r="Q119" s="3">
        <f t="shared" si="8"/>
        <v>3191.938848</v>
      </c>
      <c r="S119" s="20">
        <f t="shared" si="9"/>
        <v>10666.14</v>
      </c>
    </row>
    <row r="120" spans="1:19" ht="11.25">
      <c r="A120" s="5" t="s">
        <v>237</v>
      </c>
      <c r="C120" s="2" t="s">
        <v>238</v>
      </c>
      <c r="E120" s="6">
        <v>11715.34</v>
      </c>
      <c r="G120" s="21" t="s">
        <v>20</v>
      </c>
      <c r="I120" s="6">
        <f t="shared" si="5"/>
        <v>6053.320000000001</v>
      </c>
      <c r="K120" s="18">
        <f t="shared" si="6"/>
        <v>5662.0199999999995</v>
      </c>
      <c r="M120" s="19">
        <v>0.2667</v>
      </c>
      <c r="O120" s="3">
        <f t="shared" si="7"/>
        <v>1510.060734</v>
      </c>
      <c r="Q120" s="3">
        <f t="shared" si="8"/>
        <v>4151.959266</v>
      </c>
      <c r="S120" s="20">
        <f t="shared" si="9"/>
        <v>11715.34</v>
      </c>
    </row>
    <row r="121" spans="1:19" ht="11.25">
      <c r="A121" s="5" t="s">
        <v>239</v>
      </c>
      <c r="C121" s="2" t="s">
        <v>240</v>
      </c>
      <c r="G121" s="21" t="s">
        <v>20</v>
      </c>
      <c r="I121" s="6">
        <f t="shared" si="5"/>
        <v>0</v>
      </c>
      <c r="K121" s="18">
        <f t="shared" si="6"/>
        <v>0</v>
      </c>
      <c r="M121" s="19">
        <v>0.3302</v>
      </c>
      <c r="O121" s="3">
        <f t="shared" si="7"/>
        <v>0</v>
      </c>
      <c r="Q121" s="3">
        <f t="shared" si="8"/>
        <v>0</v>
      </c>
      <c r="S121" s="20">
        <f t="shared" si="9"/>
        <v>0</v>
      </c>
    </row>
    <row r="122" spans="1:19" ht="11.25">
      <c r="A122" s="5" t="s">
        <v>241</v>
      </c>
      <c r="C122" s="2" t="s">
        <v>242</v>
      </c>
      <c r="E122" s="6">
        <v>88880.08</v>
      </c>
      <c r="G122" s="21" t="s">
        <v>20</v>
      </c>
      <c r="I122" s="6">
        <f t="shared" si="5"/>
        <v>45924.340000000004</v>
      </c>
      <c r="K122" s="18">
        <f t="shared" si="6"/>
        <v>42955.74</v>
      </c>
      <c r="M122" s="19">
        <v>0.2736</v>
      </c>
      <c r="O122" s="3">
        <f t="shared" si="7"/>
        <v>11752.690464</v>
      </c>
      <c r="Q122" s="3">
        <f t="shared" si="8"/>
        <v>31203.049536</v>
      </c>
      <c r="S122" s="20">
        <f t="shared" si="9"/>
        <v>88880.08</v>
      </c>
    </row>
    <row r="123" spans="1:19" ht="11.25">
      <c r="A123" s="5" t="s">
        <v>243</v>
      </c>
      <c r="C123" s="2" t="s">
        <v>244</v>
      </c>
      <c r="G123" s="21" t="s">
        <v>20</v>
      </c>
      <c r="I123" s="6">
        <f t="shared" si="5"/>
        <v>0</v>
      </c>
      <c r="K123" s="18">
        <f t="shared" si="6"/>
        <v>0</v>
      </c>
      <c r="M123" s="19">
        <v>0.4168</v>
      </c>
      <c r="O123" s="3">
        <f t="shared" si="7"/>
        <v>0</v>
      </c>
      <c r="Q123" s="3">
        <f t="shared" si="8"/>
        <v>0</v>
      </c>
      <c r="S123" s="20">
        <f t="shared" si="9"/>
        <v>0</v>
      </c>
    </row>
    <row r="124" spans="1:19" ht="11.25">
      <c r="A124" s="5" t="s">
        <v>245</v>
      </c>
      <c r="C124" s="2" t="s">
        <v>246</v>
      </c>
      <c r="G124" s="21" t="s">
        <v>20</v>
      </c>
      <c r="I124" s="6">
        <f t="shared" si="5"/>
        <v>0</v>
      </c>
      <c r="K124" s="18">
        <f t="shared" si="6"/>
        <v>0</v>
      </c>
      <c r="M124" s="19">
        <v>0.4273</v>
      </c>
      <c r="O124" s="3">
        <f t="shared" si="7"/>
        <v>0</v>
      </c>
      <c r="Q124" s="3">
        <f t="shared" si="8"/>
        <v>0</v>
      </c>
      <c r="S124" s="20">
        <f t="shared" si="9"/>
        <v>0</v>
      </c>
    </row>
    <row r="125" spans="1:19" ht="11.25">
      <c r="A125" s="5" t="s">
        <v>247</v>
      </c>
      <c r="C125" s="2" t="s">
        <v>248</v>
      </c>
      <c r="G125" s="21" t="s">
        <v>20</v>
      </c>
      <c r="I125" s="6">
        <f t="shared" si="5"/>
        <v>0</v>
      </c>
      <c r="K125" s="18">
        <f t="shared" si="6"/>
        <v>0</v>
      </c>
      <c r="M125" s="19">
        <v>0.3321</v>
      </c>
      <c r="O125" s="3">
        <f t="shared" si="7"/>
        <v>0</v>
      </c>
      <c r="Q125" s="3">
        <f t="shared" si="8"/>
        <v>0</v>
      </c>
      <c r="S125" s="20">
        <f t="shared" si="9"/>
        <v>0</v>
      </c>
    </row>
    <row r="126" spans="1:19" ht="11.25">
      <c r="A126" s="5" t="s">
        <v>249</v>
      </c>
      <c r="C126" s="2" t="s">
        <v>250</v>
      </c>
      <c r="E126" s="6">
        <v>77614.4</v>
      </c>
      <c r="G126" s="21" t="s">
        <v>20</v>
      </c>
      <c r="I126" s="6">
        <f t="shared" si="5"/>
        <v>40103.37</v>
      </c>
      <c r="K126" s="18">
        <f t="shared" si="6"/>
        <v>37511.02999999999</v>
      </c>
      <c r="M126" s="19">
        <v>0.2773</v>
      </c>
      <c r="O126" s="3">
        <f t="shared" si="7"/>
        <v>10401.808618999998</v>
      </c>
      <c r="Q126" s="3">
        <f t="shared" si="8"/>
        <v>27109.221380999996</v>
      </c>
      <c r="S126" s="20">
        <f t="shared" si="9"/>
        <v>77614.4</v>
      </c>
    </row>
    <row r="127" spans="1:19" ht="11.25">
      <c r="A127" s="5" t="s">
        <v>251</v>
      </c>
      <c r="C127" s="2" t="s">
        <v>252</v>
      </c>
      <c r="E127" s="6">
        <v>90596.47</v>
      </c>
      <c r="G127" s="21" t="s">
        <v>20</v>
      </c>
      <c r="I127" s="6">
        <f t="shared" si="5"/>
        <v>46811.200000000004</v>
      </c>
      <c r="K127" s="18">
        <f t="shared" si="6"/>
        <v>43785.27</v>
      </c>
      <c r="M127" s="19">
        <v>0.2455</v>
      </c>
      <c r="O127" s="3">
        <f t="shared" si="7"/>
        <v>10749.283785</v>
      </c>
      <c r="Q127" s="3">
        <f t="shared" si="8"/>
        <v>33035.986215</v>
      </c>
      <c r="S127" s="20">
        <f t="shared" si="9"/>
        <v>90596.47</v>
      </c>
    </row>
    <row r="128" spans="1:19" ht="11.25">
      <c r="A128" s="5" t="s">
        <v>253</v>
      </c>
      <c r="C128" s="2" t="s">
        <v>254</v>
      </c>
      <c r="G128" s="21" t="s">
        <v>20</v>
      </c>
      <c r="I128" s="6">
        <f t="shared" si="5"/>
        <v>0</v>
      </c>
      <c r="K128" s="18">
        <f t="shared" si="6"/>
        <v>0</v>
      </c>
      <c r="M128" s="19">
        <v>0.3254</v>
      </c>
      <c r="O128" s="3">
        <f t="shared" si="7"/>
        <v>0</v>
      </c>
      <c r="Q128" s="3">
        <f t="shared" si="8"/>
        <v>0</v>
      </c>
      <c r="S128" s="20">
        <f t="shared" si="9"/>
        <v>0</v>
      </c>
    </row>
    <row r="129" spans="1:19" ht="11.25">
      <c r="A129" s="5" t="s">
        <v>255</v>
      </c>
      <c r="C129" s="2" t="s">
        <v>256</v>
      </c>
      <c r="E129" s="6">
        <v>14531.74</v>
      </c>
      <c r="G129" s="21" t="s">
        <v>20</v>
      </c>
      <c r="I129" s="6">
        <f t="shared" si="5"/>
        <v>7508.56</v>
      </c>
      <c r="K129" s="18">
        <f t="shared" si="6"/>
        <v>7023.179999999999</v>
      </c>
      <c r="M129" s="19">
        <v>0.3535</v>
      </c>
      <c r="O129" s="3">
        <f t="shared" si="7"/>
        <v>2482.69413</v>
      </c>
      <c r="Q129" s="3">
        <f t="shared" si="8"/>
        <v>4540.4858699999995</v>
      </c>
      <c r="S129" s="20">
        <f t="shared" si="9"/>
        <v>14531.74</v>
      </c>
    </row>
    <row r="130" spans="1:19" ht="11.25">
      <c r="A130" s="5" t="s">
        <v>257</v>
      </c>
      <c r="C130" s="2" t="s">
        <v>258</v>
      </c>
      <c r="G130" s="21" t="s">
        <v>20</v>
      </c>
      <c r="I130" s="6">
        <f t="shared" si="5"/>
        <v>0</v>
      </c>
      <c r="K130" s="18">
        <f t="shared" si="6"/>
        <v>0</v>
      </c>
      <c r="M130" s="19">
        <v>0.2787</v>
      </c>
      <c r="O130" s="3">
        <f t="shared" si="7"/>
        <v>0</v>
      </c>
      <c r="Q130" s="3">
        <f t="shared" si="8"/>
        <v>0</v>
      </c>
      <c r="S130" s="20">
        <f t="shared" si="9"/>
        <v>0</v>
      </c>
    </row>
    <row r="131" spans="1:19" ht="11.25">
      <c r="A131" s="5" t="s">
        <v>259</v>
      </c>
      <c r="C131" s="2" t="s">
        <v>260</v>
      </c>
      <c r="E131" s="6">
        <v>33745.25</v>
      </c>
      <c r="G131" s="21" t="s">
        <v>20</v>
      </c>
      <c r="I131" s="6">
        <f t="shared" si="5"/>
        <v>17436.179999999997</v>
      </c>
      <c r="K131" s="18">
        <f t="shared" si="6"/>
        <v>16309.070000000003</v>
      </c>
      <c r="M131" s="19">
        <v>0.2605</v>
      </c>
      <c r="O131" s="3">
        <f t="shared" si="7"/>
        <v>4248.512735000001</v>
      </c>
      <c r="Q131" s="3">
        <f t="shared" si="8"/>
        <v>12060.557265000003</v>
      </c>
      <c r="S131" s="20">
        <f t="shared" si="9"/>
        <v>33745.25</v>
      </c>
    </row>
    <row r="132" spans="1:19" ht="11.25">
      <c r="A132" s="5" t="s">
        <v>261</v>
      </c>
      <c r="C132" s="2" t="s">
        <v>262</v>
      </c>
      <c r="G132" s="21" t="s">
        <v>20</v>
      </c>
      <c r="I132" s="6">
        <f t="shared" si="5"/>
        <v>0</v>
      </c>
      <c r="K132" s="18">
        <f t="shared" si="6"/>
        <v>0</v>
      </c>
      <c r="M132" s="19">
        <v>0.2035</v>
      </c>
      <c r="O132" s="3">
        <f t="shared" si="7"/>
        <v>0</v>
      </c>
      <c r="Q132" s="3">
        <f t="shared" si="8"/>
        <v>0</v>
      </c>
      <c r="S132" s="20">
        <f t="shared" si="9"/>
        <v>0</v>
      </c>
    </row>
    <row r="133" spans="1:19" ht="11.25">
      <c r="A133" s="5" t="s">
        <v>263</v>
      </c>
      <c r="C133" s="2" t="s">
        <v>264</v>
      </c>
      <c r="E133" s="6">
        <v>49638</v>
      </c>
      <c r="G133" s="21" t="s">
        <v>20</v>
      </c>
      <c r="I133" s="6">
        <f t="shared" si="5"/>
        <v>25647.96</v>
      </c>
      <c r="K133" s="18">
        <f t="shared" si="6"/>
        <v>23990.04</v>
      </c>
      <c r="M133" s="19">
        <v>0.3691</v>
      </c>
      <c r="O133" s="3">
        <f t="shared" si="7"/>
        <v>8854.723764</v>
      </c>
      <c r="Q133" s="3">
        <f t="shared" si="8"/>
        <v>15135.316236</v>
      </c>
      <c r="S133" s="20">
        <f t="shared" si="9"/>
        <v>49638</v>
      </c>
    </row>
    <row r="134" spans="1:19" ht="11.25">
      <c r="A134" s="5" t="s">
        <v>265</v>
      </c>
      <c r="C134" s="2" t="s">
        <v>266</v>
      </c>
      <c r="E134" s="6">
        <v>16612.19</v>
      </c>
      <c r="G134" s="21" t="s">
        <v>20</v>
      </c>
      <c r="I134" s="6">
        <f t="shared" si="5"/>
        <v>8583.52</v>
      </c>
      <c r="K134" s="18">
        <f t="shared" si="6"/>
        <v>8028.669999999998</v>
      </c>
      <c r="M134" s="19">
        <v>0.3072</v>
      </c>
      <c r="O134" s="3">
        <f t="shared" si="7"/>
        <v>2466.407423999999</v>
      </c>
      <c r="Q134" s="3">
        <f t="shared" si="8"/>
        <v>5562.262575999999</v>
      </c>
      <c r="S134" s="20">
        <f t="shared" si="9"/>
        <v>16612.19</v>
      </c>
    </row>
    <row r="135" spans="1:19" ht="11.25">
      <c r="A135" s="5" t="s">
        <v>267</v>
      </c>
      <c r="C135" s="2" t="s">
        <v>268</v>
      </c>
      <c r="G135" s="21" t="s">
        <v>20</v>
      </c>
      <c r="I135" s="6">
        <f t="shared" si="5"/>
        <v>0</v>
      </c>
      <c r="K135" s="18">
        <f t="shared" si="6"/>
        <v>0</v>
      </c>
      <c r="M135" s="19">
        <v>0.3513</v>
      </c>
      <c r="O135" s="3">
        <f t="shared" si="7"/>
        <v>0</v>
      </c>
      <c r="Q135" s="3">
        <f t="shared" si="8"/>
        <v>0</v>
      </c>
      <c r="S135" s="20">
        <f t="shared" si="9"/>
        <v>0</v>
      </c>
    </row>
    <row r="136" spans="1:19" ht="11.25">
      <c r="A136" s="5" t="s">
        <v>269</v>
      </c>
      <c r="C136" s="2" t="s">
        <v>270</v>
      </c>
      <c r="E136" s="6">
        <v>8525</v>
      </c>
      <c r="G136" s="21" t="s">
        <v>20</v>
      </c>
      <c r="I136" s="6">
        <f t="shared" si="5"/>
        <v>4404.87</v>
      </c>
      <c r="K136" s="18">
        <f t="shared" si="6"/>
        <v>4120.13</v>
      </c>
      <c r="M136" s="19">
        <v>0.2699</v>
      </c>
      <c r="O136" s="3">
        <f t="shared" si="7"/>
        <v>1112.023087</v>
      </c>
      <c r="Q136" s="3">
        <f t="shared" si="8"/>
        <v>3008.106913</v>
      </c>
      <c r="S136" s="20">
        <f t="shared" si="9"/>
        <v>8525</v>
      </c>
    </row>
    <row r="137" spans="1:19" ht="11.25">
      <c r="A137" s="5" t="s">
        <v>271</v>
      </c>
      <c r="C137" s="2" t="s">
        <v>272</v>
      </c>
      <c r="E137" s="6">
        <v>18462.7</v>
      </c>
      <c r="G137" s="21" t="s">
        <v>20</v>
      </c>
      <c r="I137" s="6">
        <f t="shared" si="5"/>
        <v>9539.68</v>
      </c>
      <c r="K137" s="18">
        <f t="shared" si="6"/>
        <v>8923.02</v>
      </c>
      <c r="M137" s="19">
        <v>0.2432</v>
      </c>
      <c r="O137" s="3">
        <f t="shared" si="7"/>
        <v>2170.078464</v>
      </c>
      <c r="Q137" s="3">
        <f t="shared" si="8"/>
        <v>6752.941536</v>
      </c>
      <c r="S137" s="20">
        <f t="shared" si="9"/>
        <v>18462.7</v>
      </c>
    </row>
    <row r="138" spans="1:19" ht="11.25">
      <c r="A138" s="5" t="s">
        <v>273</v>
      </c>
      <c r="C138" s="2" t="s">
        <v>274</v>
      </c>
      <c r="E138" s="6">
        <v>74379.54</v>
      </c>
      <c r="G138" s="21" t="s">
        <v>20</v>
      </c>
      <c r="I138" s="6">
        <f t="shared" si="5"/>
        <v>38431.91</v>
      </c>
      <c r="K138" s="18">
        <f t="shared" si="6"/>
        <v>35947.62999999999</v>
      </c>
      <c r="M138" s="17">
        <v>0.3569</v>
      </c>
      <c r="O138" s="3">
        <f>K138*M138</f>
        <v>12829.709146999996</v>
      </c>
      <c r="Q138" s="3">
        <f>K138-O138</f>
        <v>23117.920852999996</v>
      </c>
      <c r="S138" s="20">
        <f t="shared" si="9"/>
        <v>74379.54</v>
      </c>
    </row>
    <row r="139" spans="1:19" ht="11.25">
      <c r="A139" s="5" t="s">
        <v>275</v>
      </c>
      <c r="C139" s="2" t="s">
        <v>276</v>
      </c>
      <c r="G139" s="21" t="s">
        <v>20</v>
      </c>
      <c r="I139" s="6">
        <f>ROUNDUP(E139*G139,2)</f>
        <v>0</v>
      </c>
      <c r="K139" s="18">
        <f>E139-I139</f>
        <v>0</v>
      </c>
      <c r="M139" s="19">
        <v>0.3843</v>
      </c>
      <c r="Q139" s="3">
        <f>K139-O139</f>
        <v>0</v>
      </c>
      <c r="S139" s="20">
        <f>SUM(I139:K139)</f>
        <v>0</v>
      </c>
    </row>
    <row r="140" spans="1:19" ht="11.25">
      <c r="A140" s="5" t="s">
        <v>277</v>
      </c>
      <c r="C140" s="2" t="s">
        <v>278</v>
      </c>
      <c r="G140" s="21" t="s">
        <v>20</v>
      </c>
      <c r="I140" s="6">
        <f>ROUNDUP(E140*G140,2)</f>
        <v>0</v>
      </c>
      <c r="K140" s="18">
        <f>E140-I140</f>
        <v>0</v>
      </c>
      <c r="M140" s="19">
        <v>0.4553</v>
      </c>
      <c r="Q140" s="3">
        <f>K140-O140</f>
        <v>0</v>
      </c>
      <c r="S140" s="20">
        <f>SUM(I140:K140)</f>
        <v>0</v>
      </c>
    </row>
    <row r="141" spans="1:19" ht="11.25">
      <c r="A141" s="5" t="s">
        <v>279</v>
      </c>
      <c r="C141" s="2" t="s">
        <v>280</v>
      </c>
      <c r="E141" s="6">
        <v>3829.17</v>
      </c>
      <c r="G141" s="21" t="s">
        <v>20</v>
      </c>
      <c r="I141" s="6">
        <f>ROUNDUP(E141*G141,2)</f>
        <v>1978.54</v>
      </c>
      <c r="K141" s="18">
        <f>E141-I141</f>
        <v>1850.63</v>
      </c>
      <c r="M141" s="19">
        <v>0.4587</v>
      </c>
      <c r="Q141" s="3">
        <f>K141-O141</f>
        <v>1850.63</v>
      </c>
      <c r="S141" s="20">
        <f>SUM(I141:K141)</f>
        <v>3829.17</v>
      </c>
    </row>
    <row r="142" ht="11.25">
      <c r="G142" s="21"/>
    </row>
    <row r="143" ht="11.25">
      <c r="G143" s="21"/>
    </row>
    <row r="144" ht="11.25">
      <c r="G144" s="21"/>
    </row>
    <row r="145" spans="3:19" ht="11.25">
      <c r="C145" s="2" t="s">
        <v>281</v>
      </c>
      <c r="E145" s="6">
        <f>SUM(E10:E141)</f>
        <v>1383569.0299999998</v>
      </c>
      <c r="H145" s="2" t="s">
        <v>286</v>
      </c>
      <c r="I145" s="6">
        <f>SUM(I9:I141)</f>
        <v>714890.3600000002</v>
      </c>
      <c r="J145" s="2" t="s">
        <v>286</v>
      </c>
      <c r="K145" s="6">
        <f>SUM(K9:K141)</f>
        <v>668678.6700000002</v>
      </c>
      <c r="O145" s="3">
        <f>SUM(O9:O141)</f>
        <v>212654.542879</v>
      </c>
      <c r="Q145" s="3">
        <f>SUM(Q9:Q141)</f>
        <v>456024.12712099997</v>
      </c>
      <c r="S145" s="20">
        <f>SUM(S10:S144)</f>
        <v>1383569.0299999998</v>
      </c>
    </row>
    <row r="148" ht="11.25">
      <c r="B148" s="2" t="s">
        <v>291</v>
      </c>
    </row>
    <row r="149" ht="11.25">
      <c r="C149" s="2" t="s">
        <v>292</v>
      </c>
    </row>
  </sheetData>
  <mergeCells count="2">
    <mergeCell ref="A1:O1"/>
    <mergeCell ref="A2:O2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6.7109375" style="5" customWidth="1"/>
    <col min="2" max="2" width="2.7109375" style="2" customWidth="1"/>
    <col min="3" max="3" width="22.57421875" style="2" customWidth="1"/>
    <col min="4" max="4" width="1.7109375" style="2" customWidth="1"/>
    <col min="5" max="5" width="14.421875" style="6" customWidth="1"/>
    <col min="6" max="6" width="1.28515625" style="2" customWidth="1"/>
    <col min="7" max="7" width="10.421875" style="7" customWidth="1"/>
    <col min="8" max="8" width="1.28515625" style="2" customWidth="1"/>
    <col min="9" max="9" width="13.8515625" style="6" customWidth="1"/>
    <col min="10" max="10" width="1.8515625" style="2" customWidth="1"/>
    <col min="11" max="11" width="12.7109375" style="3" customWidth="1"/>
    <col min="12" max="12" width="1.28515625" style="2" customWidth="1"/>
    <col min="13" max="13" width="8.8515625" style="19" customWidth="1"/>
    <col min="14" max="14" width="1.7109375" style="2" customWidth="1"/>
    <col min="15" max="15" width="13.57421875" style="3" customWidth="1"/>
    <col min="16" max="16" width="1.7109375" style="2" customWidth="1"/>
    <col min="17" max="17" width="12.140625" style="3" customWidth="1"/>
    <col min="18" max="18" width="1.7109375" style="2" customWidth="1"/>
    <col min="19" max="19" width="12.7109375" style="2" customWidth="1"/>
    <col min="20" max="16384" width="8.8515625" style="2" customWidth="1"/>
  </cols>
  <sheetData>
    <row r="1" spans="1:15" ht="11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4" t="s">
        <v>284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4"/>
      <c r="O3" s="4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4"/>
      <c r="O4" s="4"/>
    </row>
    <row r="5" ht="11.25">
      <c r="M5" s="1"/>
    </row>
    <row r="6" spans="5:13" ht="11.25">
      <c r="E6" s="8" t="s">
        <v>1</v>
      </c>
      <c r="K6" s="9">
        <v>0.4833</v>
      </c>
      <c r="M6" s="1"/>
    </row>
    <row r="7" spans="5:17" ht="11.25">
      <c r="E7" s="8" t="s">
        <v>2</v>
      </c>
      <c r="F7" s="10"/>
      <c r="G7" s="4" t="s">
        <v>3</v>
      </c>
      <c r="H7" s="10"/>
      <c r="I7" s="8"/>
      <c r="J7" s="10"/>
      <c r="K7" s="8" t="s">
        <v>4</v>
      </c>
      <c r="L7" s="10"/>
      <c r="M7" s="1" t="s">
        <v>5</v>
      </c>
      <c r="N7" s="10"/>
      <c r="O7" s="8"/>
      <c r="Q7" s="8"/>
    </row>
    <row r="8" spans="1:17" ht="11.25">
      <c r="A8" s="11" t="s">
        <v>6</v>
      </c>
      <c r="B8" s="10"/>
      <c r="C8" s="10"/>
      <c r="E8" s="8" t="s">
        <v>7</v>
      </c>
      <c r="F8" s="10"/>
      <c r="G8" s="4" t="s">
        <v>8</v>
      </c>
      <c r="H8" s="10"/>
      <c r="I8" s="8" t="s">
        <v>8</v>
      </c>
      <c r="J8" s="10"/>
      <c r="K8" s="8" t="s">
        <v>5</v>
      </c>
      <c r="L8" s="10"/>
      <c r="M8" s="1" t="s">
        <v>9</v>
      </c>
      <c r="N8" s="10"/>
      <c r="O8" s="8" t="s">
        <v>5</v>
      </c>
      <c r="Q8" s="8" t="s">
        <v>10</v>
      </c>
    </row>
    <row r="9" spans="1:17" ht="11.25">
      <c r="A9" s="12" t="s">
        <v>11</v>
      </c>
      <c r="B9" s="13"/>
      <c r="C9" s="13" t="s">
        <v>12</v>
      </c>
      <c r="E9" s="14" t="s">
        <v>285</v>
      </c>
      <c r="F9" s="13"/>
      <c r="G9" s="15" t="s">
        <v>14</v>
      </c>
      <c r="H9" s="13"/>
      <c r="I9" s="14" t="s">
        <v>15</v>
      </c>
      <c r="J9" s="13"/>
      <c r="K9" s="14" t="s">
        <v>15</v>
      </c>
      <c r="L9" s="13"/>
      <c r="M9" s="16" t="s">
        <v>14</v>
      </c>
      <c r="N9" s="13"/>
      <c r="O9" s="14" t="s">
        <v>9</v>
      </c>
      <c r="Q9" s="14" t="s">
        <v>15</v>
      </c>
    </row>
    <row r="10" spans="1:19" ht="11.25">
      <c r="A10" s="5" t="s">
        <v>16</v>
      </c>
      <c r="C10" s="2" t="s">
        <v>17</v>
      </c>
      <c r="E10" s="6">
        <v>30064</v>
      </c>
      <c r="G10" s="17">
        <v>0.5167</v>
      </c>
      <c r="I10" s="6">
        <f>ROUNDUP(E10*G10,2)</f>
        <v>15534.07</v>
      </c>
      <c r="K10" s="18">
        <f>E10-I10</f>
        <v>14529.93</v>
      </c>
      <c r="M10" s="19">
        <v>0.2332</v>
      </c>
      <c r="O10" s="3">
        <f>K10*M10</f>
        <v>3388.379676</v>
      </c>
      <c r="Q10" s="3">
        <f>K10-O10</f>
        <v>11141.550324</v>
      </c>
      <c r="S10" s="20">
        <f>SUM(I10:K10)</f>
        <v>30064</v>
      </c>
    </row>
    <row r="11" spans="1:19" ht="11.25">
      <c r="A11" s="5" t="s">
        <v>18</v>
      </c>
      <c r="C11" s="2" t="s">
        <v>19</v>
      </c>
      <c r="E11" s="6">
        <v>28758.72</v>
      </c>
      <c r="G11" s="21" t="s">
        <v>20</v>
      </c>
      <c r="I11" s="6">
        <f aca="true" t="shared" si="0" ref="I11:I74">ROUNDUP(E11*G11,2)</f>
        <v>14859.64</v>
      </c>
      <c r="K11" s="18">
        <f aca="true" t="shared" si="1" ref="K11:K74">E11-I11</f>
        <v>13899.080000000002</v>
      </c>
      <c r="M11" s="19">
        <v>0.4474</v>
      </c>
      <c r="O11" s="3">
        <f aca="true" t="shared" si="2" ref="O11:O74">K11*M11</f>
        <v>6218.448392000001</v>
      </c>
      <c r="Q11" s="3">
        <f aca="true" t="shared" si="3" ref="Q11:Q74">K11-O11</f>
        <v>7680.631608000001</v>
      </c>
      <c r="S11" s="20">
        <f aca="true" t="shared" si="4" ref="S11:S74">SUM(I11:K11)</f>
        <v>28758.72</v>
      </c>
    </row>
    <row r="12" spans="1:19" ht="11.25">
      <c r="A12" s="5" t="s">
        <v>21</v>
      </c>
      <c r="C12" s="2" t="s">
        <v>22</v>
      </c>
      <c r="G12" s="21" t="s">
        <v>20</v>
      </c>
      <c r="I12" s="6">
        <f t="shared" si="0"/>
        <v>0</v>
      </c>
      <c r="K12" s="18">
        <f t="shared" si="1"/>
        <v>0</v>
      </c>
      <c r="M12" s="19">
        <v>0.313</v>
      </c>
      <c r="O12" s="3">
        <f t="shared" si="2"/>
        <v>0</v>
      </c>
      <c r="Q12" s="3">
        <f t="shared" si="3"/>
        <v>0</v>
      </c>
      <c r="S12" s="20">
        <f t="shared" si="4"/>
        <v>0</v>
      </c>
    </row>
    <row r="13" spans="1:19" ht="11.25">
      <c r="A13" s="5" t="s">
        <v>23</v>
      </c>
      <c r="C13" s="2" t="s">
        <v>24</v>
      </c>
      <c r="G13" s="21" t="s">
        <v>20</v>
      </c>
      <c r="I13" s="6">
        <f t="shared" si="0"/>
        <v>0</v>
      </c>
      <c r="K13" s="18">
        <f t="shared" si="1"/>
        <v>0</v>
      </c>
      <c r="M13" s="19">
        <v>0.3268</v>
      </c>
      <c r="O13" s="3">
        <f t="shared" si="2"/>
        <v>0</v>
      </c>
      <c r="Q13" s="3">
        <f t="shared" si="3"/>
        <v>0</v>
      </c>
      <c r="S13" s="20">
        <f t="shared" si="4"/>
        <v>0</v>
      </c>
    </row>
    <row r="14" spans="1:19" ht="11.25">
      <c r="A14" s="5" t="s">
        <v>25</v>
      </c>
      <c r="C14" s="2" t="s">
        <v>26</v>
      </c>
      <c r="G14" s="21" t="s">
        <v>20</v>
      </c>
      <c r="I14" s="6">
        <f t="shared" si="0"/>
        <v>0</v>
      </c>
      <c r="K14" s="18">
        <f t="shared" si="1"/>
        <v>0</v>
      </c>
      <c r="M14" s="19">
        <v>0.2722</v>
      </c>
      <c r="O14" s="3">
        <f t="shared" si="2"/>
        <v>0</v>
      </c>
      <c r="Q14" s="3">
        <f t="shared" si="3"/>
        <v>0</v>
      </c>
      <c r="S14" s="20">
        <f t="shared" si="4"/>
        <v>0</v>
      </c>
    </row>
    <row r="15" spans="1:19" ht="11.25">
      <c r="A15" s="5" t="s">
        <v>27</v>
      </c>
      <c r="C15" s="2" t="s">
        <v>28</v>
      </c>
      <c r="G15" s="21" t="s">
        <v>20</v>
      </c>
      <c r="I15" s="6">
        <f t="shared" si="0"/>
        <v>0</v>
      </c>
      <c r="K15" s="18">
        <f t="shared" si="1"/>
        <v>0</v>
      </c>
      <c r="M15" s="19">
        <v>0.2639</v>
      </c>
      <c r="O15" s="3">
        <f t="shared" si="2"/>
        <v>0</v>
      </c>
      <c r="Q15" s="3">
        <f t="shared" si="3"/>
        <v>0</v>
      </c>
      <c r="S15" s="20">
        <f t="shared" si="4"/>
        <v>0</v>
      </c>
    </row>
    <row r="16" spans="1:19" ht="11.25">
      <c r="A16" s="5" t="s">
        <v>29</v>
      </c>
      <c r="C16" s="2" t="s">
        <v>30</v>
      </c>
      <c r="E16" s="6">
        <v>42638</v>
      </c>
      <c r="G16" s="21" t="s">
        <v>20</v>
      </c>
      <c r="I16" s="6">
        <f t="shared" si="0"/>
        <v>22031.059999999998</v>
      </c>
      <c r="K16" s="18">
        <f t="shared" si="1"/>
        <v>20606.940000000002</v>
      </c>
      <c r="M16" s="19">
        <v>0.4602</v>
      </c>
      <c r="O16" s="3">
        <f t="shared" si="2"/>
        <v>9483.313788000001</v>
      </c>
      <c r="Q16" s="3">
        <f t="shared" si="3"/>
        <v>11123.626212000001</v>
      </c>
      <c r="S16" s="20">
        <f t="shared" si="4"/>
        <v>42638</v>
      </c>
    </row>
    <row r="17" spans="1:19" ht="11.25">
      <c r="A17" s="5" t="s">
        <v>31</v>
      </c>
      <c r="C17" s="2" t="s">
        <v>32</v>
      </c>
      <c r="E17" s="6">
        <v>7374.63</v>
      </c>
      <c r="G17" s="21" t="s">
        <v>20</v>
      </c>
      <c r="I17" s="6">
        <f t="shared" si="0"/>
        <v>3810.48</v>
      </c>
      <c r="K17" s="18">
        <f t="shared" si="1"/>
        <v>3564.15</v>
      </c>
      <c r="M17" s="19">
        <v>0.3302</v>
      </c>
      <c r="O17" s="3">
        <f t="shared" si="2"/>
        <v>1176.88233</v>
      </c>
      <c r="Q17" s="3">
        <f t="shared" si="3"/>
        <v>2387.26767</v>
      </c>
      <c r="S17" s="20">
        <f t="shared" si="4"/>
        <v>7374.63</v>
      </c>
    </row>
    <row r="18" spans="1:19" ht="11.25">
      <c r="A18" s="5" t="s">
        <v>33</v>
      </c>
      <c r="C18" s="2" t="s">
        <v>34</v>
      </c>
      <c r="G18" s="21" t="s">
        <v>20</v>
      </c>
      <c r="I18" s="6">
        <f t="shared" si="0"/>
        <v>0</v>
      </c>
      <c r="K18" s="18">
        <f t="shared" si="1"/>
        <v>0</v>
      </c>
      <c r="M18" s="19">
        <v>0.4278</v>
      </c>
      <c r="O18" s="3">
        <f t="shared" si="2"/>
        <v>0</v>
      </c>
      <c r="Q18" s="3">
        <f t="shared" si="3"/>
        <v>0</v>
      </c>
      <c r="S18" s="20">
        <f t="shared" si="4"/>
        <v>0</v>
      </c>
    </row>
    <row r="19" spans="1:19" ht="11.25">
      <c r="A19" s="5" t="s">
        <v>35</v>
      </c>
      <c r="C19" s="2" t="s">
        <v>36</v>
      </c>
      <c r="E19" s="6">
        <v>12850.32</v>
      </c>
      <c r="G19" s="21" t="s">
        <v>20</v>
      </c>
      <c r="I19" s="6">
        <f t="shared" si="0"/>
        <v>6639.77</v>
      </c>
      <c r="K19" s="18">
        <f t="shared" si="1"/>
        <v>6210.549999999999</v>
      </c>
      <c r="M19" s="19">
        <v>0.336</v>
      </c>
      <c r="O19" s="3">
        <f t="shared" si="2"/>
        <v>2086.7448</v>
      </c>
      <c r="Q19" s="3">
        <f t="shared" si="3"/>
        <v>4123.805199999999</v>
      </c>
      <c r="S19" s="20">
        <f t="shared" si="4"/>
        <v>12850.32</v>
      </c>
    </row>
    <row r="20" spans="1:19" ht="11.25">
      <c r="A20" s="5" t="s">
        <v>37</v>
      </c>
      <c r="C20" s="2" t="s">
        <v>38</v>
      </c>
      <c r="G20" s="21" t="s">
        <v>20</v>
      </c>
      <c r="I20" s="6">
        <f t="shared" si="0"/>
        <v>0</v>
      </c>
      <c r="K20" s="18">
        <f t="shared" si="1"/>
        <v>0</v>
      </c>
      <c r="M20" s="19">
        <v>0.2109</v>
      </c>
      <c r="O20" s="3">
        <f t="shared" si="2"/>
        <v>0</v>
      </c>
      <c r="Q20" s="3">
        <f t="shared" si="3"/>
        <v>0</v>
      </c>
      <c r="S20" s="20">
        <f t="shared" si="4"/>
        <v>0</v>
      </c>
    </row>
    <row r="21" spans="1:19" ht="11.25">
      <c r="A21" s="5" t="s">
        <v>39</v>
      </c>
      <c r="C21" s="2" t="s">
        <v>40</v>
      </c>
      <c r="E21" s="6">
        <v>791.43</v>
      </c>
      <c r="G21" s="21" t="s">
        <v>20</v>
      </c>
      <c r="I21" s="6">
        <f t="shared" si="0"/>
        <v>408.94</v>
      </c>
      <c r="K21" s="18">
        <f t="shared" si="1"/>
        <v>382.48999999999995</v>
      </c>
      <c r="M21" s="19">
        <v>0.3602</v>
      </c>
      <c r="O21" s="3">
        <f t="shared" si="2"/>
        <v>137.772898</v>
      </c>
      <c r="Q21" s="3">
        <f t="shared" si="3"/>
        <v>244.71710199999995</v>
      </c>
      <c r="S21" s="20">
        <f t="shared" si="4"/>
        <v>791.43</v>
      </c>
    </row>
    <row r="22" spans="1:19" ht="11.25">
      <c r="A22" s="5" t="s">
        <v>41</v>
      </c>
      <c r="C22" s="2" t="s">
        <v>42</v>
      </c>
      <c r="G22" s="21" t="s">
        <v>20</v>
      </c>
      <c r="I22" s="6">
        <f t="shared" si="0"/>
        <v>0</v>
      </c>
      <c r="K22" s="18">
        <f t="shared" si="1"/>
        <v>0</v>
      </c>
      <c r="M22" s="19">
        <v>0.2439</v>
      </c>
      <c r="O22" s="3">
        <f t="shared" si="2"/>
        <v>0</v>
      </c>
      <c r="Q22" s="3">
        <f t="shared" si="3"/>
        <v>0</v>
      </c>
      <c r="S22" s="20">
        <f t="shared" si="4"/>
        <v>0</v>
      </c>
    </row>
    <row r="23" spans="1:19" ht="11.25">
      <c r="A23" s="5" t="s">
        <v>43</v>
      </c>
      <c r="C23" s="2" t="s">
        <v>44</v>
      </c>
      <c r="G23" s="21" t="s">
        <v>20</v>
      </c>
      <c r="I23" s="6">
        <f t="shared" si="0"/>
        <v>0</v>
      </c>
      <c r="K23" s="18">
        <f t="shared" si="1"/>
        <v>0</v>
      </c>
      <c r="M23" s="19">
        <v>0.3156</v>
      </c>
      <c r="O23" s="3">
        <f t="shared" si="2"/>
        <v>0</v>
      </c>
      <c r="Q23" s="3">
        <f t="shared" si="3"/>
        <v>0</v>
      </c>
      <c r="S23" s="20">
        <f t="shared" si="4"/>
        <v>0</v>
      </c>
    </row>
    <row r="24" spans="1:19" ht="11.25">
      <c r="A24" s="5" t="s">
        <v>45</v>
      </c>
      <c r="C24" s="2" t="s">
        <v>46</v>
      </c>
      <c r="E24" s="6">
        <v>8618</v>
      </c>
      <c r="G24" s="21" t="s">
        <v>20</v>
      </c>
      <c r="I24" s="6">
        <f t="shared" si="0"/>
        <v>4452.93</v>
      </c>
      <c r="K24" s="18">
        <f t="shared" si="1"/>
        <v>4165.07</v>
      </c>
      <c r="M24" s="19">
        <v>0.2023</v>
      </c>
      <c r="O24" s="3">
        <f t="shared" si="2"/>
        <v>842.593661</v>
      </c>
      <c r="Q24" s="3">
        <f t="shared" si="3"/>
        <v>3322.476339</v>
      </c>
      <c r="S24" s="20">
        <f t="shared" si="4"/>
        <v>8618</v>
      </c>
    </row>
    <row r="25" spans="1:19" ht="11.25">
      <c r="A25" s="5" t="s">
        <v>47</v>
      </c>
      <c r="C25" s="2" t="s">
        <v>48</v>
      </c>
      <c r="G25" s="21" t="s">
        <v>20</v>
      </c>
      <c r="I25" s="6">
        <f t="shared" si="0"/>
        <v>0</v>
      </c>
      <c r="K25" s="18">
        <f t="shared" si="1"/>
        <v>0</v>
      </c>
      <c r="M25" s="19">
        <v>0.3107</v>
      </c>
      <c r="O25" s="3">
        <f t="shared" si="2"/>
        <v>0</v>
      </c>
      <c r="Q25" s="3">
        <f t="shared" si="3"/>
        <v>0</v>
      </c>
      <c r="S25" s="20">
        <f t="shared" si="4"/>
        <v>0</v>
      </c>
    </row>
    <row r="26" spans="1:19" ht="11.25">
      <c r="A26" s="5" t="s">
        <v>49</v>
      </c>
      <c r="C26" s="2" t="s">
        <v>50</v>
      </c>
      <c r="G26" s="21" t="s">
        <v>20</v>
      </c>
      <c r="I26" s="6">
        <f t="shared" si="0"/>
        <v>0</v>
      </c>
      <c r="K26" s="18">
        <f t="shared" si="1"/>
        <v>0</v>
      </c>
      <c r="M26" s="19">
        <v>0.3308</v>
      </c>
      <c r="O26" s="3">
        <f t="shared" si="2"/>
        <v>0</v>
      </c>
      <c r="Q26" s="3">
        <f t="shared" si="3"/>
        <v>0</v>
      </c>
      <c r="S26" s="20">
        <f t="shared" si="4"/>
        <v>0</v>
      </c>
    </row>
    <row r="27" spans="1:19" ht="11.25">
      <c r="A27" s="5" t="s">
        <v>51</v>
      </c>
      <c r="C27" s="2" t="s">
        <v>52</v>
      </c>
      <c r="G27" s="21" t="s">
        <v>20</v>
      </c>
      <c r="I27" s="6">
        <f t="shared" si="0"/>
        <v>0</v>
      </c>
      <c r="K27" s="18">
        <f t="shared" si="1"/>
        <v>0</v>
      </c>
      <c r="M27" s="19">
        <v>0.291</v>
      </c>
      <c r="O27" s="3">
        <f t="shared" si="2"/>
        <v>0</v>
      </c>
      <c r="Q27" s="3">
        <f t="shared" si="3"/>
        <v>0</v>
      </c>
      <c r="S27" s="20">
        <f t="shared" si="4"/>
        <v>0</v>
      </c>
    </row>
    <row r="28" spans="1:19" ht="11.25">
      <c r="A28" s="5" t="s">
        <v>53</v>
      </c>
      <c r="C28" s="2" t="s">
        <v>54</v>
      </c>
      <c r="G28" s="21" t="s">
        <v>20</v>
      </c>
      <c r="I28" s="6">
        <f t="shared" si="0"/>
        <v>0</v>
      </c>
      <c r="K28" s="18">
        <f t="shared" si="1"/>
        <v>0</v>
      </c>
      <c r="M28" s="19">
        <v>0.3131</v>
      </c>
      <c r="O28" s="3">
        <f t="shared" si="2"/>
        <v>0</v>
      </c>
      <c r="Q28" s="3">
        <f t="shared" si="3"/>
        <v>0</v>
      </c>
      <c r="S28" s="20">
        <f t="shared" si="4"/>
        <v>0</v>
      </c>
    </row>
    <row r="29" spans="1:19" ht="11.25">
      <c r="A29" s="5" t="s">
        <v>55</v>
      </c>
      <c r="C29" s="2" t="s">
        <v>56</v>
      </c>
      <c r="G29" s="21" t="s">
        <v>20</v>
      </c>
      <c r="I29" s="6">
        <f t="shared" si="0"/>
        <v>0</v>
      </c>
      <c r="K29" s="18">
        <f t="shared" si="1"/>
        <v>0</v>
      </c>
      <c r="M29" s="19">
        <v>0.2204</v>
      </c>
      <c r="O29" s="3">
        <f t="shared" si="2"/>
        <v>0</v>
      </c>
      <c r="Q29" s="3">
        <f t="shared" si="3"/>
        <v>0</v>
      </c>
      <c r="S29" s="20">
        <f t="shared" si="4"/>
        <v>0</v>
      </c>
    </row>
    <row r="30" spans="1:19" ht="11.25">
      <c r="A30" s="5" t="s">
        <v>57</v>
      </c>
      <c r="C30" s="2" t="s">
        <v>58</v>
      </c>
      <c r="E30" s="6">
        <v>17236</v>
      </c>
      <c r="G30" s="21" t="s">
        <v>20</v>
      </c>
      <c r="I30" s="6">
        <f t="shared" si="0"/>
        <v>8905.85</v>
      </c>
      <c r="K30" s="18">
        <f t="shared" si="1"/>
        <v>8330.15</v>
      </c>
      <c r="M30" s="19">
        <v>0.3853</v>
      </c>
      <c r="O30" s="3">
        <f t="shared" si="2"/>
        <v>3209.6067949999997</v>
      </c>
      <c r="Q30" s="3">
        <f t="shared" si="3"/>
        <v>5120.543205</v>
      </c>
      <c r="S30" s="20">
        <f t="shared" si="4"/>
        <v>17236</v>
      </c>
    </row>
    <row r="31" spans="1:19" ht="11.25">
      <c r="A31" s="5" t="s">
        <v>59</v>
      </c>
      <c r="C31" s="2" t="s">
        <v>60</v>
      </c>
      <c r="G31" s="21" t="s">
        <v>20</v>
      </c>
      <c r="I31" s="6">
        <f t="shared" si="0"/>
        <v>0</v>
      </c>
      <c r="K31" s="18">
        <f t="shared" si="1"/>
        <v>0</v>
      </c>
      <c r="M31" s="19">
        <v>0.4797</v>
      </c>
      <c r="O31" s="3">
        <f t="shared" si="2"/>
        <v>0</v>
      </c>
      <c r="Q31" s="3">
        <f t="shared" si="3"/>
        <v>0</v>
      </c>
      <c r="S31" s="20">
        <f t="shared" si="4"/>
        <v>0</v>
      </c>
    </row>
    <row r="32" spans="1:19" ht="11.25">
      <c r="A32" s="5" t="s">
        <v>61</v>
      </c>
      <c r="C32" s="2" t="s">
        <v>62</v>
      </c>
      <c r="G32" s="21" t="s">
        <v>20</v>
      </c>
      <c r="I32" s="6">
        <f t="shared" si="0"/>
        <v>0</v>
      </c>
      <c r="K32" s="18">
        <f t="shared" si="1"/>
        <v>0</v>
      </c>
      <c r="M32" s="19">
        <v>0.2901</v>
      </c>
      <c r="O32" s="3">
        <f t="shared" si="2"/>
        <v>0</v>
      </c>
      <c r="Q32" s="3">
        <f t="shared" si="3"/>
        <v>0</v>
      </c>
      <c r="S32" s="20">
        <f t="shared" si="4"/>
        <v>0</v>
      </c>
    </row>
    <row r="33" spans="1:19" ht="11.25">
      <c r="A33" s="5" t="s">
        <v>63</v>
      </c>
      <c r="C33" s="2" t="s">
        <v>64</v>
      </c>
      <c r="G33" s="21" t="s">
        <v>20</v>
      </c>
      <c r="I33" s="6">
        <f t="shared" si="0"/>
        <v>0</v>
      </c>
      <c r="K33" s="18">
        <f t="shared" si="1"/>
        <v>0</v>
      </c>
      <c r="M33" s="19">
        <v>0.3767</v>
      </c>
      <c r="O33" s="3">
        <f t="shared" si="2"/>
        <v>0</v>
      </c>
      <c r="Q33" s="3">
        <f t="shared" si="3"/>
        <v>0</v>
      </c>
      <c r="S33" s="20">
        <f t="shared" si="4"/>
        <v>0</v>
      </c>
    </row>
    <row r="34" spans="1:19" ht="11.25">
      <c r="A34" s="5" t="s">
        <v>65</v>
      </c>
      <c r="C34" s="2" t="s">
        <v>66</v>
      </c>
      <c r="G34" s="21" t="s">
        <v>20</v>
      </c>
      <c r="I34" s="6">
        <f t="shared" si="0"/>
        <v>0</v>
      </c>
      <c r="K34" s="18">
        <f t="shared" si="1"/>
        <v>0</v>
      </c>
      <c r="M34" s="19">
        <v>0.304</v>
      </c>
      <c r="O34" s="3">
        <f t="shared" si="2"/>
        <v>0</v>
      </c>
      <c r="Q34" s="3">
        <f t="shared" si="3"/>
        <v>0</v>
      </c>
      <c r="S34" s="20">
        <f t="shared" si="4"/>
        <v>0</v>
      </c>
    </row>
    <row r="35" spans="1:19" ht="11.25">
      <c r="A35" s="5" t="s">
        <v>67</v>
      </c>
      <c r="C35" s="2" t="s">
        <v>68</v>
      </c>
      <c r="G35" s="21" t="s">
        <v>20</v>
      </c>
      <c r="I35" s="6">
        <f t="shared" si="0"/>
        <v>0</v>
      </c>
      <c r="K35" s="18">
        <f t="shared" si="1"/>
        <v>0</v>
      </c>
      <c r="M35" s="19">
        <v>0.3042</v>
      </c>
      <c r="O35" s="3">
        <f t="shared" si="2"/>
        <v>0</v>
      </c>
      <c r="Q35" s="3">
        <f t="shared" si="3"/>
        <v>0</v>
      </c>
      <c r="S35" s="20">
        <f t="shared" si="4"/>
        <v>0</v>
      </c>
    </row>
    <row r="36" spans="1:19" ht="11.25">
      <c r="A36" s="5" t="s">
        <v>69</v>
      </c>
      <c r="C36" s="2" t="s">
        <v>70</v>
      </c>
      <c r="G36" s="21" t="s">
        <v>20</v>
      </c>
      <c r="I36" s="6">
        <f t="shared" si="0"/>
        <v>0</v>
      </c>
      <c r="K36" s="18">
        <f t="shared" si="1"/>
        <v>0</v>
      </c>
      <c r="M36" s="19">
        <v>0.3358</v>
      </c>
      <c r="O36" s="3">
        <f t="shared" si="2"/>
        <v>0</v>
      </c>
      <c r="Q36" s="3">
        <f t="shared" si="3"/>
        <v>0</v>
      </c>
      <c r="S36" s="20">
        <f t="shared" si="4"/>
        <v>0</v>
      </c>
    </row>
    <row r="37" spans="1:19" ht="11.25">
      <c r="A37" s="5" t="s">
        <v>71</v>
      </c>
      <c r="C37" s="2" t="s">
        <v>72</v>
      </c>
      <c r="E37" s="6">
        <v>15290</v>
      </c>
      <c r="G37" s="21" t="s">
        <v>20</v>
      </c>
      <c r="I37" s="6">
        <f t="shared" si="0"/>
        <v>7900.35</v>
      </c>
      <c r="K37" s="18">
        <f t="shared" si="1"/>
        <v>7389.65</v>
      </c>
      <c r="M37" s="19">
        <v>0.3853</v>
      </c>
      <c r="O37" s="3">
        <f t="shared" si="2"/>
        <v>2847.2321449999995</v>
      </c>
      <c r="Q37" s="3">
        <f t="shared" si="3"/>
        <v>4542.417855</v>
      </c>
      <c r="S37" s="20">
        <f t="shared" si="4"/>
        <v>15290</v>
      </c>
    </row>
    <row r="38" spans="1:19" ht="11.25">
      <c r="A38" s="5" t="s">
        <v>73</v>
      </c>
      <c r="C38" s="2" t="s">
        <v>74</v>
      </c>
      <c r="E38" s="6">
        <v>36156</v>
      </c>
      <c r="G38" s="21" t="s">
        <v>20</v>
      </c>
      <c r="I38" s="6">
        <f t="shared" si="0"/>
        <v>18681.809999999998</v>
      </c>
      <c r="K38" s="18">
        <f t="shared" si="1"/>
        <v>17474.190000000002</v>
      </c>
      <c r="M38" s="19">
        <v>0.4611</v>
      </c>
      <c r="O38" s="3">
        <f t="shared" si="2"/>
        <v>8057.349009000001</v>
      </c>
      <c r="Q38" s="3">
        <f t="shared" si="3"/>
        <v>9416.840991000001</v>
      </c>
      <c r="S38" s="20">
        <f t="shared" si="4"/>
        <v>36156</v>
      </c>
    </row>
    <row r="39" spans="1:19" ht="11.25">
      <c r="A39" s="5" t="s">
        <v>75</v>
      </c>
      <c r="C39" s="2" t="s">
        <v>76</v>
      </c>
      <c r="E39" s="6">
        <v>7700</v>
      </c>
      <c r="G39" s="21" t="s">
        <v>20</v>
      </c>
      <c r="I39" s="6">
        <f t="shared" si="0"/>
        <v>3978.59</v>
      </c>
      <c r="K39" s="18">
        <f t="shared" si="1"/>
        <v>3721.41</v>
      </c>
      <c r="M39" s="19">
        <v>0.4584</v>
      </c>
      <c r="O39" s="3">
        <f t="shared" si="2"/>
        <v>1705.8943439999998</v>
      </c>
      <c r="Q39" s="3">
        <f t="shared" si="3"/>
        <v>2015.515656</v>
      </c>
      <c r="S39" s="20">
        <f t="shared" si="4"/>
        <v>7700</v>
      </c>
    </row>
    <row r="40" spans="1:19" ht="11.25">
      <c r="A40" s="5" t="s">
        <v>77</v>
      </c>
      <c r="C40" s="2" t="s">
        <v>78</v>
      </c>
      <c r="G40" s="21" t="s">
        <v>20</v>
      </c>
      <c r="I40" s="6">
        <f t="shared" si="0"/>
        <v>0</v>
      </c>
      <c r="K40" s="18">
        <f t="shared" si="1"/>
        <v>0</v>
      </c>
      <c r="M40" s="19">
        <v>0.2324</v>
      </c>
      <c r="O40" s="3">
        <f t="shared" si="2"/>
        <v>0</v>
      </c>
      <c r="Q40" s="3">
        <f t="shared" si="3"/>
        <v>0</v>
      </c>
      <c r="S40" s="20">
        <f t="shared" si="4"/>
        <v>0</v>
      </c>
    </row>
    <row r="41" spans="1:19" ht="11.25">
      <c r="A41" s="5" t="s">
        <v>79</v>
      </c>
      <c r="C41" s="2" t="s">
        <v>80</v>
      </c>
      <c r="G41" s="21" t="s">
        <v>20</v>
      </c>
      <c r="I41" s="6">
        <f t="shared" si="0"/>
        <v>0</v>
      </c>
      <c r="K41" s="18">
        <f t="shared" si="1"/>
        <v>0</v>
      </c>
      <c r="M41" s="19">
        <v>0.3811</v>
      </c>
      <c r="O41" s="3">
        <f t="shared" si="2"/>
        <v>0</v>
      </c>
      <c r="Q41" s="3">
        <f t="shared" si="3"/>
        <v>0</v>
      </c>
      <c r="S41" s="20">
        <f t="shared" si="4"/>
        <v>0</v>
      </c>
    </row>
    <row r="42" spans="1:19" ht="11.25">
      <c r="A42" s="5" t="s">
        <v>81</v>
      </c>
      <c r="C42" s="2" t="s">
        <v>82</v>
      </c>
      <c r="E42" s="6">
        <v>485.07</v>
      </c>
      <c r="G42" s="21" t="s">
        <v>20</v>
      </c>
      <c r="I42" s="6">
        <f t="shared" si="0"/>
        <v>250.64</v>
      </c>
      <c r="K42" s="18">
        <f t="shared" si="1"/>
        <v>234.43</v>
      </c>
      <c r="M42" s="19">
        <v>0.283</v>
      </c>
      <c r="O42" s="3">
        <f t="shared" si="2"/>
        <v>66.34369</v>
      </c>
      <c r="Q42" s="3">
        <f t="shared" si="3"/>
        <v>168.08631000000003</v>
      </c>
      <c r="S42" s="20">
        <f t="shared" si="4"/>
        <v>485.07</v>
      </c>
    </row>
    <row r="43" spans="1:19" ht="11.25">
      <c r="A43" s="5" t="s">
        <v>83</v>
      </c>
      <c r="C43" s="2" t="s">
        <v>84</v>
      </c>
      <c r="E43" s="6">
        <v>8345</v>
      </c>
      <c r="G43" s="21" t="s">
        <v>20</v>
      </c>
      <c r="I43" s="6">
        <f t="shared" si="0"/>
        <v>4311.87</v>
      </c>
      <c r="K43" s="18">
        <f t="shared" si="1"/>
        <v>4033.13</v>
      </c>
      <c r="M43" s="19">
        <v>0.4348</v>
      </c>
      <c r="O43" s="3">
        <f t="shared" si="2"/>
        <v>1753.6049240000002</v>
      </c>
      <c r="Q43" s="3">
        <f t="shared" si="3"/>
        <v>2279.525076</v>
      </c>
      <c r="S43" s="20">
        <f t="shared" si="4"/>
        <v>8345</v>
      </c>
    </row>
    <row r="44" spans="1:19" ht="11.25">
      <c r="A44" s="5" t="s">
        <v>85</v>
      </c>
      <c r="C44" s="2" t="s">
        <v>86</v>
      </c>
      <c r="G44" s="21" t="s">
        <v>20</v>
      </c>
      <c r="I44" s="6">
        <f t="shared" si="0"/>
        <v>0</v>
      </c>
      <c r="K44" s="18">
        <f t="shared" si="1"/>
        <v>0</v>
      </c>
      <c r="M44" s="19">
        <v>0.2898</v>
      </c>
      <c r="O44" s="3">
        <f t="shared" si="2"/>
        <v>0</v>
      </c>
      <c r="Q44" s="3">
        <f t="shared" si="3"/>
        <v>0</v>
      </c>
      <c r="S44" s="20">
        <f t="shared" si="4"/>
        <v>0</v>
      </c>
    </row>
    <row r="45" spans="1:19" ht="11.25">
      <c r="A45" s="5" t="s">
        <v>87</v>
      </c>
      <c r="C45" s="2" t="s">
        <v>88</v>
      </c>
      <c r="E45" s="6">
        <v>31692</v>
      </c>
      <c r="G45" s="21" t="s">
        <v>20</v>
      </c>
      <c r="I45" s="6">
        <f t="shared" si="0"/>
        <v>16375.26</v>
      </c>
      <c r="K45" s="18">
        <f t="shared" si="1"/>
        <v>15316.74</v>
      </c>
      <c r="M45" s="19">
        <v>0.3687</v>
      </c>
      <c r="O45" s="3">
        <f t="shared" si="2"/>
        <v>5647.282038</v>
      </c>
      <c r="Q45" s="3">
        <f t="shared" si="3"/>
        <v>9669.457962</v>
      </c>
      <c r="S45" s="20">
        <f t="shared" si="4"/>
        <v>31692</v>
      </c>
    </row>
    <row r="46" spans="1:19" ht="11.25">
      <c r="A46" s="5" t="s">
        <v>89</v>
      </c>
      <c r="C46" s="2" t="s">
        <v>90</v>
      </c>
      <c r="G46" s="21" t="s">
        <v>20</v>
      </c>
      <c r="I46" s="6">
        <f t="shared" si="0"/>
        <v>0</v>
      </c>
      <c r="K46" s="18">
        <f t="shared" si="1"/>
        <v>0</v>
      </c>
      <c r="M46" s="19">
        <v>0.4871</v>
      </c>
      <c r="O46" s="3">
        <f t="shared" si="2"/>
        <v>0</v>
      </c>
      <c r="Q46" s="3">
        <f t="shared" si="3"/>
        <v>0</v>
      </c>
      <c r="S46" s="20">
        <f t="shared" si="4"/>
        <v>0</v>
      </c>
    </row>
    <row r="47" spans="1:19" ht="11.25">
      <c r="A47" s="5" t="s">
        <v>91</v>
      </c>
      <c r="C47" s="2" t="s">
        <v>92</v>
      </c>
      <c r="E47" s="6">
        <v>11954</v>
      </c>
      <c r="G47" s="21" t="s">
        <v>20</v>
      </c>
      <c r="I47" s="6">
        <f t="shared" si="0"/>
        <v>6176.64</v>
      </c>
      <c r="K47" s="18">
        <f t="shared" si="1"/>
        <v>5777.36</v>
      </c>
      <c r="M47" s="19">
        <v>0.2109</v>
      </c>
      <c r="O47" s="3">
        <f t="shared" si="2"/>
        <v>1218.445224</v>
      </c>
      <c r="Q47" s="3">
        <f t="shared" si="3"/>
        <v>4558.914776</v>
      </c>
      <c r="S47" s="20">
        <f t="shared" si="4"/>
        <v>11954</v>
      </c>
    </row>
    <row r="48" spans="1:19" ht="11.25">
      <c r="A48" s="5" t="s">
        <v>93</v>
      </c>
      <c r="C48" s="2" t="s">
        <v>94</v>
      </c>
      <c r="E48" s="6">
        <v>12788</v>
      </c>
      <c r="G48" s="21" t="s">
        <v>20</v>
      </c>
      <c r="I48" s="6">
        <f t="shared" si="0"/>
        <v>6607.56</v>
      </c>
      <c r="K48" s="18">
        <f t="shared" si="1"/>
        <v>6180.44</v>
      </c>
      <c r="M48" s="19">
        <v>0.3471</v>
      </c>
      <c r="O48" s="3">
        <f t="shared" si="2"/>
        <v>2145.230724</v>
      </c>
      <c r="Q48" s="3">
        <f t="shared" si="3"/>
        <v>4035.2092759999996</v>
      </c>
      <c r="S48" s="20">
        <f t="shared" si="4"/>
        <v>12788</v>
      </c>
    </row>
    <row r="49" spans="1:19" ht="11.25">
      <c r="A49" s="5" t="s">
        <v>95</v>
      </c>
      <c r="C49" s="2" t="s">
        <v>96</v>
      </c>
      <c r="E49" s="6">
        <v>1960</v>
      </c>
      <c r="G49" s="21" t="s">
        <v>20</v>
      </c>
      <c r="I49" s="6">
        <f t="shared" si="0"/>
        <v>1012.74</v>
      </c>
      <c r="K49" s="18">
        <f t="shared" si="1"/>
        <v>947.26</v>
      </c>
      <c r="M49" s="19">
        <v>0.2266</v>
      </c>
      <c r="O49" s="3">
        <f t="shared" si="2"/>
        <v>214.649116</v>
      </c>
      <c r="Q49" s="3">
        <f t="shared" si="3"/>
        <v>732.6108839999999</v>
      </c>
      <c r="S49" s="20">
        <f t="shared" si="4"/>
        <v>1960</v>
      </c>
    </row>
    <row r="50" spans="1:19" ht="11.25">
      <c r="A50" s="5" t="s">
        <v>97</v>
      </c>
      <c r="C50" s="2" t="s">
        <v>98</v>
      </c>
      <c r="E50" s="6">
        <v>25298</v>
      </c>
      <c r="G50" s="21" t="s">
        <v>20</v>
      </c>
      <c r="I50" s="6">
        <f t="shared" si="0"/>
        <v>13071.48</v>
      </c>
      <c r="K50" s="18">
        <f t="shared" si="1"/>
        <v>12226.52</v>
      </c>
      <c r="M50" s="19">
        <v>0.2335</v>
      </c>
      <c r="O50" s="3">
        <f t="shared" si="2"/>
        <v>2854.89242</v>
      </c>
      <c r="Q50" s="3">
        <f t="shared" si="3"/>
        <v>9371.62758</v>
      </c>
      <c r="S50" s="20">
        <f t="shared" si="4"/>
        <v>25298</v>
      </c>
    </row>
    <row r="51" spans="1:19" ht="11.25">
      <c r="A51" s="5" t="s">
        <v>99</v>
      </c>
      <c r="C51" s="2" t="s">
        <v>100</v>
      </c>
      <c r="E51" s="6">
        <v>1264.37</v>
      </c>
      <c r="G51" s="21" t="s">
        <v>20</v>
      </c>
      <c r="I51" s="6">
        <f t="shared" si="0"/>
        <v>653.3</v>
      </c>
      <c r="K51" s="18">
        <f t="shared" si="1"/>
        <v>611.0699999999999</v>
      </c>
      <c r="M51" s="19">
        <v>0.4444</v>
      </c>
      <c r="O51" s="3">
        <f t="shared" si="2"/>
        <v>271.559508</v>
      </c>
      <c r="Q51" s="3">
        <f t="shared" si="3"/>
        <v>339.51049199999994</v>
      </c>
      <c r="S51" s="20">
        <f t="shared" si="4"/>
        <v>1264.37</v>
      </c>
    </row>
    <row r="52" spans="1:19" ht="11.25">
      <c r="A52" s="5" t="s">
        <v>101</v>
      </c>
      <c r="C52" s="2" t="s">
        <v>102</v>
      </c>
      <c r="E52" s="6">
        <v>24528</v>
      </c>
      <c r="G52" s="21" t="s">
        <v>20</v>
      </c>
      <c r="I52" s="6">
        <f t="shared" si="0"/>
        <v>12673.62</v>
      </c>
      <c r="K52" s="18">
        <f t="shared" si="1"/>
        <v>11854.38</v>
      </c>
      <c r="M52" s="19">
        <v>0.3755</v>
      </c>
      <c r="O52" s="3">
        <f t="shared" si="2"/>
        <v>4451.319689999999</v>
      </c>
      <c r="Q52" s="3">
        <f t="shared" si="3"/>
        <v>7403.06031</v>
      </c>
      <c r="S52" s="20">
        <f t="shared" si="4"/>
        <v>24528</v>
      </c>
    </row>
    <row r="53" spans="1:19" ht="11.25">
      <c r="A53" s="5" t="s">
        <v>103</v>
      </c>
      <c r="C53" s="2" t="s">
        <v>104</v>
      </c>
      <c r="E53" s="6">
        <v>2149.85</v>
      </c>
      <c r="G53" s="21" t="s">
        <v>20</v>
      </c>
      <c r="I53" s="6">
        <f t="shared" si="0"/>
        <v>1110.83</v>
      </c>
      <c r="K53" s="18">
        <f t="shared" si="1"/>
        <v>1039.02</v>
      </c>
      <c r="M53" s="19">
        <v>0.2786</v>
      </c>
      <c r="O53" s="3">
        <f t="shared" si="2"/>
        <v>289.470972</v>
      </c>
      <c r="Q53" s="3">
        <f t="shared" si="3"/>
        <v>749.5490279999999</v>
      </c>
      <c r="S53" s="20">
        <f t="shared" si="4"/>
        <v>2149.85</v>
      </c>
    </row>
    <row r="54" spans="1:19" ht="11.25">
      <c r="A54" s="5" t="s">
        <v>105</v>
      </c>
      <c r="C54" s="2" t="s">
        <v>106</v>
      </c>
      <c r="G54" s="21" t="s">
        <v>20</v>
      </c>
      <c r="I54" s="6">
        <f t="shared" si="0"/>
        <v>0</v>
      </c>
      <c r="K54" s="18">
        <f t="shared" si="1"/>
        <v>0</v>
      </c>
      <c r="M54" s="19">
        <v>0.3822</v>
      </c>
      <c r="O54" s="3">
        <f t="shared" si="2"/>
        <v>0</v>
      </c>
      <c r="Q54" s="3">
        <f t="shared" si="3"/>
        <v>0</v>
      </c>
      <c r="S54" s="20">
        <f t="shared" si="4"/>
        <v>0</v>
      </c>
    </row>
    <row r="55" spans="1:19" ht="11.25">
      <c r="A55" s="5" t="s">
        <v>107</v>
      </c>
      <c r="C55" s="2" t="s">
        <v>108</v>
      </c>
      <c r="G55" s="21" t="s">
        <v>20</v>
      </c>
      <c r="I55" s="6">
        <f t="shared" si="0"/>
        <v>0</v>
      </c>
      <c r="K55" s="18">
        <f t="shared" si="1"/>
        <v>0</v>
      </c>
      <c r="M55" s="19">
        <v>0.3613</v>
      </c>
      <c r="O55" s="3">
        <f t="shared" si="2"/>
        <v>0</v>
      </c>
      <c r="Q55" s="3">
        <f t="shared" si="3"/>
        <v>0</v>
      </c>
      <c r="S55" s="20">
        <f t="shared" si="4"/>
        <v>0</v>
      </c>
    </row>
    <row r="56" spans="1:19" ht="11.25">
      <c r="A56" s="5" t="s">
        <v>109</v>
      </c>
      <c r="C56" s="2" t="s">
        <v>110</v>
      </c>
      <c r="G56" s="21" t="s">
        <v>20</v>
      </c>
      <c r="I56" s="6">
        <f t="shared" si="0"/>
        <v>0</v>
      </c>
      <c r="K56" s="18">
        <f t="shared" si="1"/>
        <v>0</v>
      </c>
      <c r="M56" s="19">
        <v>0.4483</v>
      </c>
      <c r="O56" s="3">
        <f t="shared" si="2"/>
        <v>0</v>
      </c>
      <c r="Q56" s="3">
        <f t="shared" si="3"/>
        <v>0</v>
      </c>
      <c r="S56" s="20">
        <f t="shared" si="4"/>
        <v>0</v>
      </c>
    </row>
    <row r="57" spans="1:19" ht="11.25">
      <c r="A57" s="5" t="s">
        <v>111</v>
      </c>
      <c r="C57" s="2" t="s">
        <v>112</v>
      </c>
      <c r="G57" s="21" t="s">
        <v>20</v>
      </c>
      <c r="I57" s="6">
        <f t="shared" si="0"/>
        <v>0</v>
      </c>
      <c r="K57" s="18">
        <f t="shared" si="1"/>
        <v>0</v>
      </c>
      <c r="M57" s="19">
        <v>0.3144</v>
      </c>
      <c r="O57" s="3">
        <f t="shared" si="2"/>
        <v>0</v>
      </c>
      <c r="Q57" s="3">
        <f t="shared" si="3"/>
        <v>0</v>
      </c>
      <c r="S57" s="20">
        <f t="shared" si="4"/>
        <v>0</v>
      </c>
    </row>
    <row r="58" spans="1:19" ht="11.25">
      <c r="A58" s="5" t="s">
        <v>113</v>
      </c>
      <c r="C58" s="2" t="s">
        <v>114</v>
      </c>
      <c r="G58" s="21" t="s">
        <v>20</v>
      </c>
      <c r="I58" s="6">
        <f t="shared" si="0"/>
        <v>0</v>
      </c>
      <c r="K58" s="18">
        <f t="shared" si="1"/>
        <v>0</v>
      </c>
      <c r="M58" s="19">
        <v>0.3627</v>
      </c>
      <c r="O58" s="3">
        <f t="shared" si="2"/>
        <v>0</v>
      </c>
      <c r="Q58" s="3">
        <f t="shared" si="3"/>
        <v>0</v>
      </c>
      <c r="S58" s="20">
        <f t="shared" si="4"/>
        <v>0</v>
      </c>
    </row>
    <row r="59" spans="1:19" ht="11.25">
      <c r="A59" s="5" t="s">
        <v>115</v>
      </c>
      <c r="C59" s="2" t="s">
        <v>116</v>
      </c>
      <c r="G59" s="21" t="s">
        <v>20</v>
      </c>
      <c r="I59" s="6">
        <f t="shared" si="0"/>
        <v>0</v>
      </c>
      <c r="K59" s="18">
        <f t="shared" si="1"/>
        <v>0</v>
      </c>
      <c r="M59" s="19">
        <v>0.3853</v>
      </c>
      <c r="O59" s="3">
        <f t="shared" si="2"/>
        <v>0</v>
      </c>
      <c r="Q59" s="3">
        <f t="shared" si="3"/>
        <v>0</v>
      </c>
      <c r="S59" s="20">
        <f t="shared" si="4"/>
        <v>0</v>
      </c>
    </row>
    <row r="60" spans="1:19" ht="11.25">
      <c r="A60" s="5" t="s">
        <v>117</v>
      </c>
      <c r="C60" s="2" t="s">
        <v>118</v>
      </c>
      <c r="G60" s="21" t="s">
        <v>20</v>
      </c>
      <c r="I60" s="6">
        <f t="shared" si="0"/>
        <v>0</v>
      </c>
      <c r="K60" s="18">
        <f t="shared" si="1"/>
        <v>0</v>
      </c>
      <c r="M60" s="19">
        <v>0.4391</v>
      </c>
      <c r="O60" s="3">
        <f t="shared" si="2"/>
        <v>0</v>
      </c>
      <c r="Q60" s="3">
        <f t="shared" si="3"/>
        <v>0</v>
      </c>
      <c r="S60" s="20">
        <f t="shared" si="4"/>
        <v>0</v>
      </c>
    </row>
    <row r="61" spans="1:19" ht="11.25">
      <c r="A61" s="5" t="s">
        <v>119</v>
      </c>
      <c r="C61" s="2" t="s">
        <v>120</v>
      </c>
      <c r="E61" s="6">
        <v>485.07</v>
      </c>
      <c r="G61" s="21" t="s">
        <v>20</v>
      </c>
      <c r="I61" s="6">
        <f t="shared" si="0"/>
        <v>250.64</v>
      </c>
      <c r="K61" s="18">
        <f t="shared" si="1"/>
        <v>234.43</v>
      </c>
      <c r="M61" s="19">
        <v>0.2245</v>
      </c>
      <c r="O61" s="3">
        <f t="shared" si="2"/>
        <v>52.629535000000004</v>
      </c>
      <c r="Q61" s="3">
        <f t="shared" si="3"/>
        <v>181.800465</v>
      </c>
      <c r="S61" s="20">
        <f t="shared" si="4"/>
        <v>485.07</v>
      </c>
    </row>
    <row r="62" spans="1:19" ht="11.25">
      <c r="A62" s="5" t="s">
        <v>121</v>
      </c>
      <c r="C62" s="2" t="s">
        <v>122</v>
      </c>
      <c r="E62" s="6">
        <v>16680</v>
      </c>
      <c r="G62" s="21" t="s">
        <v>20</v>
      </c>
      <c r="I62" s="6">
        <f t="shared" si="0"/>
        <v>8618.56</v>
      </c>
      <c r="K62" s="18">
        <f t="shared" si="1"/>
        <v>8061.4400000000005</v>
      </c>
      <c r="M62" s="19">
        <v>0.4764</v>
      </c>
      <c r="O62" s="3">
        <f t="shared" si="2"/>
        <v>3840.470016</v>
      </c>
      <c r="Q62" s="3">
        <f t="shared" si="3"/>
        <v>4220.969984</v>
      </c>
      <c r="S62" s="20">
        <f t="shared" si="4"/>
        <v>16680</v>
      </c>
    </row>
    <row r="63" spans="1:19" ht="11.25">
      <c r="A63" s="5" t="s">
        <v>123</v>
      </c>
      <c r="C63" s="2" t="s">
        <v>124</v>
      </c>
      <c r="E63" s="6">
        <v>11398</v>
      </c>
      <c r="G63" s="21" t="s">
        <v>20</v>
      </c>
      <c r="I63" s="6">
        <f t="shared" si="0"/>
        <v>5889.35</v>
      </c>
      <c r="K63" s="18">
        <f t="shared" si="1"/>
        <v>5508.65</v>
      </c>
      <c r="M63" s="19">
        <v>0.4401</v>
      </c>
      <c r="O63" s="3">
        <f t="shared" si="2"/>
        <v>2424.3568649999997</v>
      </c>
      <c r="Q63" s="3">
        <f t="shared" si="3"/>
        <v>3084.293135</v>
      </c>
      <c r="S63" s="20">
        <f t="shared" si="4"/>
        <v>11398</v>
      </c>
    </row>
    <row r="64" spans="1:19" ht="11.25">
      <c r="A64" s="5" t="s">
        <v>125</v>
      </c>
      <c r="C64" s="2" t="s">
        <v>126</v>
      </c>
      <c r="G64" s="21" t="s">
        <v>20</v>
      </c>
      <c r="I64" s="6">
        <f t="shared" si="0"/>
        <v>0</v>
      </c>
      <c r="K64" s="18">
        <f t="shared" si="1"/>
        <v>0</v>
      </c>
      <c r="M64" s="19">
        <v>0.1698</v>
      </c>
      <c r="O64" s="3">
        <f t="shared" si="2"/>
        <v>0</v>
      </c>
      <c r="Q64" s="3">
        <f t="shared" si="3"/>
        <v>0</v>
      </c>
      <c r="S64" s="20">
        <f t="shared" si="4"/>
        <v>0</v>
      </c>
    </row>
    <row r="65" spans="1:19" ht="11.25">
      <c r="A65" s="5" t="s">
        <v>127</v>
      </c>
      <c r="C65" s="2" t="s">
        <v>128</v>
      </c>
      <c r="G65" s="21" t="s">
        <v>20</v>
      </c>
      <c r="I65" s="6">
        <f t="shared" si="0"/>
        <v>0</v>
      </c>
      <c r="K65" s="18">
        <f t="shared" si="1"/>
        <v>0</v>
      </c>
      <c r="M65" s="19">
        <v>0.3355</v>
      </c>
      <c r="O65" s="3">
        <f t="shared" si="2"/>
        <v>0</v>
      </c>
      <c r="Q65" s="3">
        <f t="shared" si="3"/>
        <v>0</v>
      </c>
      <c r="S65" s="20">
        <f t="shared" si="4"/>
        <v>0</v>
      </c>
    </row>
    <row r="66" spans="1:19" ht="11.25">
      <c r="A66" s="5" t="s">
        <v>129</v>
      </c>
      <c r="C66" s="2" t="s">
        <v>130</v>
      </c>
      <c r="G66" s="21" t="s">
        <v>20</v>
      </c>
      <c r="I66" s="6">
        <f t="shared" si="0"/>
        <v>0</v>
      </c>
      <c r="K66" s="18">
        <f t="shared" si="1"/>
        <v>0</v>
      </c>
      <c r="M66" s="19">
        <v>0.4271</v>
      </c>
      <c r="O66" s="3">
        <f t="shared" si="2"/>
        <v>0</v>
      </c>
      <c r="Q66" s="3">
        <f t="shared" si="3"/>
        <v>0</v>
      </c>
      <c r="S66" s="20">
        <f t="shared" si="4"/>
        <v>0</v>
      </c>
    </row>
    <row r="67" spans="1:19" ht="11.25">
      <c r="A67" s="5" t="s">
        <v>131</v>
      </c>
      <c r="C67" s="2" t="s">
        <v>132</v>
      </c>
      <c r="E67" s="6">
        <v>22810</v>
      </c>
      <c r="G67" s="21" t="s">
        <v>20</v>
      </c>
      <c r="I67" s="6">
        <f t="shared" si="0"/>
        <v>11785.93</v>
      </c>
      <c r="K67" s="18">
        <f t="shared" si="1"/>
        <v>11024.07</v>
      </c>
      <c r="M67" s="19">
        <v>0.2286</v>
      </c>
      <c r="O67" s="3">
        <f t="shared" si="2"/>
        <v>2520.102402</v>
      </c>
      <c r="Q67" s="3">
        <f t="shared" si="3"/>
        <v>8503.967598</v>
      </c>
      <c r="S67" s="20">
        <f t="shared" si="4"/>
        <v>22810</v>
      </c>
    </row>
    <row r="68" spans="1:19" ht="11.25">
      <c r="A68" s="5" t="s">
        <v>133</v>
      </c>
      <c r="C68" s="2" t="s">
        <v>134</v>
      </c>
      <c r="E68" s="6">
        <v>28649.5</v>
      </c>
      <c r="G68" s="21" t="s">
        <v>20</v>
      </c>
      <c r="I68" s="6">
        <f t="shared" si="0"/>
        <v>14803.2</v>
      </c>
      <c r="K68" s="18">
        <f t="shared" si="1"/>
        <v>13846.3</v>
      </c>
      <c r="M68" s="19">
        <v>0.4333</v>
      </c>
      <c r="O68" s="3">
        <f t="shared" si="2"/>
        <v>5999.60179</v>
      </c>
      <c r="Q68" s="3">
        <f t="shared" si="3"/>
        <v>7846.69821</v>
      </c>
      <c r="S68" s="20">
        <f t="shared" si="4"/>
        <v>28649.5</v>
      </c>
    </row>
    <row r="69" spans="1:19" ht="11.25">
      <c r="A69" s="5" t="s">
        <v>135</v>
      </c>
      <c r="C69" s="2" t="s">
        <v>136</v>
      </c>
      <c r="G69" s="21" t="s">
        <v>20</v>
      </c>
      <c r="I69" s="6">
        <f t="shared" si="0"/>
        <v>0</v>
      </c>
      <c r="K69" s="18">
        <f t="shared" si="1"/>
        <v>0</v>
      </c>
      <c r="M69" s="19">
        <v>0.2834</v>
      </c>
      <c r="O69" s="3">
        <f t="shared" si="2"/>
        <v>0</v>
      </c>
      <c r="Q69" s="3">
        <f t="shared" si="3"/>
        <v>0</v>
      </c>
      <c r="S69" s="20">
        <f t="shared" si="4"/>
        <v>0</v>
      </c>
    </row>
    <row r="70" spans="1:19" ht="11.25">
      <c r="A70" s="5" t="s">
        <v>137</v>
      </c>
      <c r="C70" s="2" t="s">
        <v>138</v>
      </c>
      <c r="G70" s="21" t="s">
        <v>20</v>
      </c>
      <c r="I70" s="6">
        <f t="shared" si="0"/>
        <v>0</v>
      </c>
      <c r="K70" s="18">
        <f t="shared" si="1"/>
        <v>0</v>
      </c>
      <c r="M70" s="19">
        <v>0.3132</v>
      </c>
      <c r="O70" s="3">
        <f t="shared" si="2"/>
        <v>0</v>
      </c>
      <c r="Q70" s="3">
        <f t="shared" si="3"/>
        <v>0</v>
      </c>
      <c r="S70" s="20">
        <f t="shared" si="4"/>
        <v>0</v>
      </c>
    </row>
    <row r="71" spans="1:19" ht="11.25">
      <c r="A71" s="5" t="s">
        <v>139</v>
      </c>
      <c r="C71" s="2" t="s">
        <v>140</v>
      </c>
      <c r="G71" s="21" t="s">
        <v>20</v>
      </c>
      <c r="I71" s="6">
        <f t="shared" si="0"/>
        <v>0</v>
      </c>
      <c r="K71" s="18">
        <f t="shared" si="1"/>
        <v>0</v>
      </c>
      <c r="M71" s="19">
        <v>0.4329</v>
      </c>
      <c r="O71" s="3">
        <f t="shared" si="2"/>
        <v>0</v>
      </c>
      <c r="Q71" s="3">
        <f t="shared" si="3"/>
        <v>0</v>
      </c>
      <c r="S71" s="20">
        <f t="shared" si="4"/>
        <v>0</v>
      </c>
    </row>
    <row r="72" spans="1:19" ht="11.25">
      <c r="A72" s="5" t="s">
        <v>141</v>
      </c>
      <c r="C72" s="2" t="s">
        <v>142</v>
      </c>
      <c r="E72" s="6">
        <v>16958</v>
      </c>
      <c r="G72" s="21" t="s">
        <v>20</v>
      </c>
      <c r="I72" s="6">
        <f t="shared" si="0"/>
        <v>8762.2</v>
      </c>
      <c r="K72" s="18">
        <f t="shared" si="1"/>
        <v>8195.8</v>
      </c>
      <c r="M72" s="19">
        <v>0.1971</v>
      </c>
      <c r="O72" s="3">
        <f t="shared" si="2"/>
        <v>1615.3921799999998</v>
      </c>
      <c r="Q72" s="3">
        <f t="shared" si="3"/>
        <v>6580.407819999999</v>
      </c>
      <c r="S72" s="20">
        <f t="shared" si="4"/>
        <v>16958</v>
      </c>
    </row>
    <row r="73" spans="1:19" ht="11.25">
      <c r="A73" s="5" t="s">
        <v>143</v>
      </c>
      <c r="C73" s="2" t="s">
        <v>144</v>
      </c>
      <c r="E73" s="6">
        <v>17236</v>
      </c>
      <c r="G73" s="21" t="s">
        <v>20</v>
      </c>
      <c r="I73" s="6">
        <f t="shared" si="0"/>
        <v>8905.85</v>
      </c>
      <c r="K73" s="18">
        <f t="shared" si="1"/>
        <v>8330.15</v>
      </c>
      <c r="M73" s="19">
        <v>0.3304</v>
      </c>
      <c r="O73" s="3">
        <f t="shared" si="2"/>
        <v>2752.28156</v>
      </c>
      <c r="Q73" s="3">
        <f t="shared" si="3"/>
        <v>5577.86844</v>
      </c>
      <c r="S73" s="20">
        <f t="shared" si="4"/>
        <v>17236</v>
      </c>
    </row>
    <row r="74" spans="1:19" ht="11.25">
      <c r="A74" s="5" t="s">
        <v>145</v>
      </c>
      <c r="C74" s="2" t="s">
        <v>146</v>
      </c>
      <c r="E74" s="6">
        <v>16680</v>
      </c>
      <c r="G74" s="21" t="s">
        <v>20</v>
      </c>
      <c r="I74" s="6">
        <f t="shared" si="0"/>
        <v>8618.56</v>
      </c>
      <c r="K74" s="18">
        <f t="shared" si="1"/>
        <v>8061.4400000000005</v>
      </c>
      <c r="M74" s="19">
        <v>0.2686</v>
      </c>
      <c r="O74" s="3">
        <f t="shared" si="2"/>
        <v>2165.302784</v>
      </c>
      <c r="Q74" s="3">
        <f t="shared" si="3"/>
        <v>5896.137216000001</v>
      </c>
      <c r="S74" s="20">
        <f t="shared" si="4"/>
        <v>16680</v>
      </c>
    </row>
    <row r="75" spans="1:19" ht="11.25">
      <c r="A75" s="5" t="s">
        <v>147</v>
      </c>
      <c r="C75" s="2" t="s">
        <v>148</v>
      </c>
      <c r="G75" s="21" t="s">
        <v>20</v>
      </c>
      <c r="I75" s="6">
        <f aca="true" t="shared" si="5" ref="I75:I138">ROUNDUP(E75*G75,2)</f>
        <v>0</v>
      </c>
      <c r="K75" s="18">
        <f aca="true" t="shared" si="6" ref="K75:K138">E75-I75</f>
        <v>0</v>
      </c>
      <c r="M75" s="19">
        <v>0.4083</v>
      </c>
      <c r="O75" s="3">
        <f aca="true" t="shared" si="7" ref="O75:O137">K75*M75</f>
        <v>0</v>
      </c>
      <c r="Q75" s="3">
        <f aca="true" t="shared" si="8" ref="Q75:Q137">K75-O75</f>
        <v>0</v>
      </c>
      <c r="S75" s="20">
        <f aca="true" t="shared" si="9" ref="S75:S138">SUM(I75:K75)</f>
        <v>0</v>
      </c>
    </row>
    <row r="76" spans="1:19" ht="11.25">
      <c r="A76" s="5" t="s">
        <v>149</v>
      </c>
      <c r="C76" s="2" t="s">
        <v>150</v>
      </c>
      <c r="E76" s="6">
        <v>7700</v>
      </c>
      <c r="G76" s="21" t="s">
        <v>20</v>
      </c>
      <c r="I76" s="6">
        <f t="shared" si="5"/>
        <v>3978.59</v>
      </c>
      <c r="K76" s="18">
        <f t="shared" si="6"/>
        <v>3721.41</v>
      </c>
      <c r="M76" s="19">
        <v>0.2865</v>
      </c>
      <c r="O76" s="3">
        <f t="shared" si="7"/>
        <v>1066.183965</v>
      </c>
      <c r="Q76" s="3">
        <f t="shared" si="8"/>
        <v>2655.2260349999997</v>
      </c>
      <c r="S76" s="20">
        <f t="shared" si="9"/>
        <v>7700</v>
      </c>
    </row>
    <row r="77" spans="1:19" ht="11.25">
      <c r="A77" s="5" t="s">
        <v>151</v>
      </c>
      <c r="C77" s="2" t="s">
        <v>152</v>
      </c>
      <c r="G77" s="21" t="s">
        <v>20</v>
      </c>
      <c r="I77" s="6">
        <f t="shared" si="5"/>
        <v>0</v>
      </c>
      <c r="K77" s="18">
        <f t="shared" si="6"/>
        <v>0</v>
      </c>
      <c r="M77" s="19">
        <v>0.2539</v>
      </c>
      <c r="O77" s="3">
        <f t="shared" si="7"/>
        <v>0</v>
      </c>
      <c r="Q77" s="3">
        <f t="shared" si="8"/>
        <v>0</v>
      </c>
      <c r="S77" s="20">
        <f t="shared" si="9"/>
        <v>0</v>
      </c>
    </row>
    <row r="78" spans="1:19" ht="11.25">
      <c r="A78" s="5" t="s">
        <v>153</v>
      </c>
      <c r="C78" s="2" t="s">
        <v>154</v>
      </c>
      <c r="G78" s="21" t="s">
        <v>20</v>
      </c>
      <c r="I78" s="6">
        <f t="shared" si="5"/>
        <v>0</v>
      </c>
      <c r="K78" s="18">
        <f t="shared" si="6"/>
        <v>0</v>
      </c>
      <c r="M78" s="19">
        <v>0.2355</v>
      </c>
      <c r="O78" s="3">
        <f t="shared" si="7"/>
        <v>0</v>
      </c>
      <c r="Q78" s="3">
        <f t="shared" si="8"/>
        <v>0</v>
      </c>
      <c r="S78" s="20">
        <f t="shared" si="9"/>
        <v>0</v>
      </c>
    </row>
    <row r="79" spans="1:19" ht="11.25">
      <c r="A79" s="5" t="s">
        <v>155</v>
      </c>
      <c r="C79" s="2" t="s">
        <v>156</v>
      </c>
      <c r="G79" s="21" t="s">
        <v>20</v>
      </c>
      <c r="I79" s="6">
        <f t="shared" si="5"/>
        <v>0</v>
      </c>
      <c r="K79" s="18">
        <f t="shared" si="6"/>
        <v>0</v>
      </c>
      <c r="M79" s="19">
        <v>0.4342</v>
      </c>
      <c r="O79" s="3">
        <f t="shared" si="7"/>
        <v>0</v>
      </c>
      <c r="Q79" s="3">
        <f t="shared" si="8"/>
        <v>0</v>
      </c>
      <c r="S79" s="20">
        <f t="shared" si="9"/>
        <v>0</v>
      </c>
    </row>
    <row r="80" spans="1:19" ht="11.25">
      <c r="A80" s="5" t="s">
        <v>157</v>
      </c>
      <c r="C80" s="2" t="s">
        <v>158</v>
      </c>
      <c r="G80" s="21" t="s">
        <v>20</v>
      </c>
      <c r="I80" s="6">
        <f t="shared" si="5"/>
        <v>0</v>
      </c>
      <c r="K80" s="18">
        <f t="shared" si="6"/>
        <v>0</v>
      </c>
      <c r="M80" s="19">
        <v>0.2232</v>
      </c>
      <c r="O80" s="3">
        <f t="shared" si="7"/>
        <v>0</v>
      </c>
      <c r="Q80" s="3">
        <f t="shared" si="8"/>
        <v>0</v>
      </c>
      <c r="S80" s="20">
        <f t="shared" si="9"/>
        <v>0</v>
      </c>
    </row>
    <row r="81" spans="1:19" ht="11.25">
      <c r="A81" s="5" t="s">
        <v>159</v>
      </c>
      <c r="C81" s="2" t="s">
        <v>160</v>
      </c>
      <c r="G81" s="21" t="s">
        <v>20</v>
      </c>
      <c r="I81" s="6">
        <f t="shared" si="5"/>
        <v>0</v>
      </c>
      <c r="K81" s="18">
        <f t="shared" si="6"/>
        <v>0</v>
      </c>
      <c r="M81" s="19">
        <v>0.3716</v>
      </c>
      <c r="O81" s="3">
        <f t="shared" si="7"/>
        <v>0</v>
      </c>
      <c r="Q81" s="3">
        <f t="shared" si="8"/>
        <v>0</v>
      </c>
      <c r="S81" s="20">
        <f t="shared" si="9"/>
        <v>0</v>
      </c>
    </row>
    <row r="82" spans="1:19" ht="11.25">
      <c r="A82" s="5" t="s">
        <v>161</v>
      </c>
      <c r="C82" s="2" t="s">
        <v>162</v>
      </c>
      <c r="G82" s="21" t="s">
        <v>20</v>
      </c>
      <c r="I82" s="6">
        <f t="shared" si="5"/>
        <v>0</v>
      </c>
      <c r="K82" s="18">
        <f t="shared" si="6"/>
        <v>0</v>
      </c>
      <c r="M82" s="19">
        <v>0.3414</v>
      </c>
      <c r="O82" s="3">
        <f t="shared" si="7"/>
        <v>0</v>
      </c>
      <c r="Q82" s="3">
        <f t="shared" si="8"/>
        <v>0</v>
      </c>
      <c r="S82" s="20">
        <f t="shared" si="9"/>
        <v>0</v>
      </c>
    </row>
    <row r="83" spans="1:19" ht="11.25">
      <c r="A83" s="5" t="s">
        <v>163</v>
      </c>
      <c r="C83" s="2" t="s">
        <v>164</v>
      </c>
      <c r="E83" s="6">
        <v>11233.32</v>
      </c>
      <c r="G83" s="21" t="s">
        <v>20</v>
      </c>
      <c r="I83" s="6">
        <f t="shared" si="5"/>
        <v>5804.26</v>
      </c>
      <c r="K83" s="18">
        <f t="shared" si="6"/>
        <v>5429.0599999999995</v>
      </c>
      <c r="M83" s="19">
        <v>0.2923</v>
      </c>
      <c r="O83" s="3">
        <f t="shared" si="7"/>
        <v>1586.9142379999998</v>
      </c>
      <c r="Q83" s="3">
        <f t="shared" si="8"/>
        <v>3842.1457619999996</v>
      </c>
      <c r="S83" s="20">
        <f t="shared" si="9"/>
        <v>11233.32</v>
      </c>
    </row>
    <row r="84" spans="1:19" ht="11.25">
      <c r="A84" s="5" t="s">
        <v>165</v>
      </c>
      <c r="C84" s="2" t="s">
        <v>166</v>
      </c>
      <c r="G84" s="21" t="s">
        <v>20</v>
      </c>
      <c r="I84" s="6">
        <f t="shared" si="5"/>
        <v>0</v>
      </c>
      <c r="K84" s="18">
        <f t="shared" si="6"/>
        <v>0</v>
      </c>
      <c r="M84" s="19">
        <v>0.4199</v>
      </c>
      <c r="O84" s="3">
        <f t="shared" si="7"/>
        <v>0</v>
      </c>
      <c r="Q84" s="3">
        <f t="shared" si="8"/>
        <v>0</v>
      </c>
      <c r="S84" s="20">
        <f t="shared" si="9"/>
        <v>0</v>
      </c>
    </row>
    <row r="85" spans="1:19" ht="11.25">
      <c r="A85" s="5" t="s">
        <v>167</v>
      </c>
      <c r="C85" s="2" t="s">
        <v>168</v>
      </c>
      <c r="E85" s="6">
        <v>8618</v>
      </c>
      <c r="G85" s="21" t="s">
        <v>20</v>
      </c>
      <c r="I85" s="6">
        <f t="shared" si="5"/>
        <v>4452.93</v>
      </c>
      <c r="K85" s="18">
        <f t="shared" si="6"/>
        <v>4165.07</v>
      </c>
      <c r="M85" s="19">
        <v>0.3227</v>
      </c>
      <c r="O85" s="3">
        <f t="shared" si="7"/>
        <v>1344.0680889999999</v>
      </c>
      <c r="Q85" s="3">
        <f t="shared" si="8"/>
        <v>2821.001911</v>
      </c>
      <c r="S85" s="20">
        <f t="shared" si="9"/>
        <v>8618</v>
      </c>
    </row>
    <row r="86" spans="1:19" ht="11.25">
      <c r="A86" s="5" t="s">
        <v>169</v>
      </c>
      <c r="C86" s="2" t="s">
        <v>170</v>
      </c>
      <c r="E86" s="6">
        <v>1069.43</v>
      </c>
      <c r="G86" s="21" t="s">
        <v>20</v>
      </c>
      <c r="I86" s="6">
        <f t="shared" si="5"/>
        <v>552.58</v>
      </c>
      <c r="K86" s="18">
        <f t="shared" si="6"/>
        <v>516.85</v>
      </c>
      <c r="M86" s="19">
        <v>0.4397</v>
      </c>
      <c r="O86" s="3">
        <f t="shared" si="7"/>
        <v>227.258945</v>
      </c>
      <c r="Q86" s="3">
        <f t="shared" si="8"/>
        <v>289.591055</v>
      </c>
      <c r="S86" s="20">
        <f t="shared" si="9"/>
        <v>1069.43</v>
      </c>
    </row>
    <row r="87" spans="1:19" ht="11.25">
      <c r="A87" s="5" t="s">
        <v>171</v>
      </c>
      <c r="C87" s="2" t="s">
        <v>172</v>
      </c>
      <c r="E87" s="6">
        <v>5164.23</v>
      </c>
      <c r="G87" s="21" t="s">
        <v>20</v>
      </c>
      <c r="I87" s="6">
        <f t="shared" si="5"/>
        <v>2668.36</v>
      </c>
      <c r="K87" s="18">
        <f t="shared" si="6"/>
        <v>2495.8699999999994</v>
      </c>
      <c r="M87" s="19">
        <v>0.2336</v>
      </c>
      <c r="O87" s="3">
        <f t="shared" si="7"/>
        <v>583.0352319999998</v>
      </c>
      <c r="Q87" s="3">
        <f t="shared" si="8"/>
        <v>1912.8347679999997</v>
      </c>
      <c r="S87" s="20">
        <f t="shared" si="9"/>
        <v>5164.23</v>
      </c>
    </row>
    <row r="88" spans="1:19" ht="11.25">
      <c r="A88" s="5" t="s">
        <v>173</v>
      </c>
      <c r="C88" s="2" t="s">
        <v>174</v>
      </c>
      <c r="E88" s="6">
        <v>816</v>
      </c>
      <c r="G88" s="21" t="s">
        <v>20</v>
      </c>
      <c r="I88" s="6">
        <f t="shared" si="5"/>
        <v>421.63</v>
      </c>
      <c r="K88" s="18">
        <f t="shared" si="6"/>
        <v>394.37</v>
      </c>
      <c r="M88" s="19">
        <v>0.3445</v>
      </c>
      <c r="O88" s="3">
        <f t="shared" si="7"/>
        <v>135.860465</v>
      </c>
      <c r="Q88" s="3">
        <f t="shared" si="8"/>
        <v>258.509535</v>
      </c>
      <c r="S88" s="20">
        <f t="shared" si="9"/>
        <v>816</v>
      </c>
    </row>
    <row r="89" spans="1:19" ht="11.25">
      <c r="A89" s="5" t="s">
        <v>175</v>
      </c>
      <c r="C89" s="2" t="s">
        <v>176</v>
      </c>
      <c r="G89" s="21" t="s">
        <v>20</v>
      </c>
      <c r="I89" s="6">
        <f t="shared" si="5"/>
        <v>0</v>
      </c>
      <c r="K89" s="18">
        <f t="shared" si="6"/>
        <v>0</v>
      </c>
      <c r="M89" s="19">
        <v>0.1894</v>
      </c>
      <c r="O89" s="3">
        <f t="shared" si="7"/>
        <v>0</v>
      </c>
      <c r="Q89" s="3">
        <f t="shared" si="8"/>
        <v>0</v>
      </c>
      <c r="S89" s="20">
        <f t="shared" si="9"/>
        <v>0</v>
      </c>
    </row>
    <row r="90" spans="1:19" ht="11.25">
      <c r="A90" s="5" t="s">
        <v>177</v>
      </c>
      <c r="C90" s="2" t="s">
        <v>178</v>
      </c>
      <c r="G90" s="21" t="s">
        <v>20</v>
      </c>
      <c r="I90" s="6">
        <f t="shared" si="5"/>
        <v>0</v>
      </c>
      <c r="K90" s="18">
        <f t="shared" si="6"/>
        <v>0</v>
      </c>
      <c r="M90" s="19">
        <v>0.3154</v>
      </c>
      <c r="O90" s="3">
        <f t="shared" si="7"/>
        <v>0</v>
      </c>
      <c r="Q90" s="3">
        <f t="shared" si="8"/>
        <v>0</v>
      </c>
      <c r="S90" s="20">
        <f t="shared" si="9"/>
        <v>0</v>
      </c>
    </row>
    <row r="91" spans="1:19" ht="11.25">
      <c r="A91" s="5" t="s">
        <v>179</v>
      </c>
      <c r="C91" s="2" t="s">
        <v>180</v>
      </c>
      <c r="E91" s="6">
        <v>153</v>
      </c>
      <c r="G91" s="21" t="s">
        <v>20</v>
      </c>
      <c r="I91" s="6">
        <f t="shared" si="5"/>
        <v>79.06</v>
      </c>
      <c r="K91" s="18">
        <f t="shared" si="6"/>
        <v>73.94</v>
      </c>
      <c r="M91" s="19">
        <v>0.3517</v>
      </c>
      <c r="O91" s="3">
        <f t="shared" si="7"/>
        <v>26.004698</v>
      </c>
      <c r="Q91" s="3">
        <f t="shared" si="8"/>
        <v>47.93530199999999</v>
      </c>
      <c r="S91" s="20">
        <f t="shared" si="9"/>
        <v>153</v>
      </c>
    </row>
    <row r="92" spans="1:19" ht="11.25">
      <c r="A92" s="5" t="s">
        <v>181</v>
      </c>
      <c r="C92" s="2" t="s">
        <v>182</v>
      </c>
      <c r="E92" s="6">
        <v>842.49</v>
      </c>
      <c r="G92" s="21" t="s">
        <v>20</v>
      </c>
      <c r="I92" s="6">
        <f t="shared" si="5"/>
        <v>435.32</v>
      </c>
      <c r="K92" s="18">
        <f t="shared" si="6"/>
        <v>407.17</v>
      </c>
      <c r="M92" s="19">
        <v>0.2337</v>
      </c>
      <c r="O92" s="3">
        <f t="shared" si="7"/>
        <v>95.155629</v>
      </c>
      <c r="Q92" s="3">
        <f t="shared" si="8"/>
        <v>312.014371</v>
      </c>
      <c r="S92" s="20">
        <f t="shared" si="9"/>
        <v>842.49</v>
      </c>
    </row>
    <row r="93" spans="1:19" ht="11.25">
      <c r="A93" s="5" t="s">
        <v>183</v>
      </c>
      <c r="C93" s="2" t="s">
        <v>184</v>
      </c>
      <c r="G93" s="21" t="s">
        <v>20</v>
      </c>
      <c r="I93" s="6">
        <f t="shared" si="5"/>
        <v>0</v>
      </c>
      <c r="K93" s="18">
        <f t="shared" si="6"/>
        <v>0</v>
      </c>
      <c r="M93" s="19">
        <v>0.323</v>
      </c>
      <c r="O93" s="3">
        <f t="shared" si="7"/>
        <v>0</v>
      </c>
      <c r="Q93" s="3">
        <f t="shared" si="8"/>
        <v>0</v>
      </c>
      <c r="S93" s="20">
        <f t="shared" si="9"/>
        <v>0</v>
      </c>
    </row>
    <row r="94" spans="1:19" ht="11.25">
      <c r="A94" s="5" t="s">
        <v>185</v>
      </c>
      <c r="C94" s="2" t="s">
        <v>186</v>
      </c>
      <c r="E94" s="6">
        <v>25298</v>
      </c>
      <c r="G94" s="21" t="s">
        <v>20</v>
      </c>
      <c r="I94" s="6">
        <f t="shared" si="5"/>
        <v>13071.48</v>
      </c>
      <c r="K94" s="18">
        <f t="shared" si="6"/>
        <v>12226.52</v>
      </c>
      <c r="M94" s="19">
        <v>0.4588</v>
      </c>
      <c r="O94" s="3">
        <f t="shared" si="7"/>
        <v>5609.527376</v>
      </c>
      <c r="Q94" s="3">
        <f t="shared" si="8"/>
        <v>6616.992624</v>
      </c>
      <c r="S94" s="20">
        <f t="shared" si="9"/>
        <v>25298</v>
      </c>
    </row>
    <row r="95" spans="1:19" ht="11.25">
      <c r="A95" s="5" t="s">
        <v>187</v>
      </c>
      <c r="C95" s="2" t="s">
        <v>188</v>
      </c>
      <c r="E95" s="6">
        <v>3058</v>
      </c>
      <c r="G95" s="21" t="s">
        <v>20</v>
      </c>
      <c r="I95" s="6">
        <f t="shared" si="5"/>
        <v>1580.07</v>
      </c>
      <c r="K95" s="18">
        <f t="shared" si="6"/>
        <v>1477.93</v>
      </c>
      <c r="M95" s="19">
        <v>0.4439</v>
      </c>
      <c r="O95" s="3">
        <f t="shared" si="7"/>
        <v>656.053127</v>
      </c>
      <c r="Q95" s="3">
        <f t="shared" si="8"/>
        <v>821.876873</v>
      </c>
      <c r="S95" s="20">
        <f t="shared" si="9"/>
        <v>3058</v>
      </c>
    </row>
    <row r="96" spans="1:19" ht="11.25">
      <c r="A96" s="5" t="s">
        <v>189</v>
      </c>
      <c r="C96" s="2" t="s">
        <v>190</v>
      </c>
      <c r="E96" s="6">
        <v>10600</v>
      </c>
      <c r="G96" s="21" t="s">
        <v>20</v>
      </c>
      <c r="I96" s="6">
        <f t="shared" si="5"/>
        <v>5477.02</v>
      </c>
      <c r="K96" s="18">
        <f t="shared" si="6"/>
        <v>5122.98</v>
      </c>
      <c r="M96" s="19">
        <v>0.3979</v>
      </c>
      <c r="O96" s="3">
        <f t="shared" si="7"/>
        <v>2038.4337419999997</v>
      </c>
      <c r="Q96" s="3">
        <f t="shared" si="8"/>
        <v>3084.546258</v>
      </c>
      <c r="S96" s="20">
        <f t="shared" si="9"/>
        <v>10600</v>
      </c>
    </row>
    <row r="97" spans="1:19" ht="11.25">
      <c r="A97" s="5" t="s">
        <v>191</v>
      </c>
      <c r="C97" s="2" t="s">
        <v>192</v>
      </c>
      <c r="G97" s="21" t="s">
        <v>20</v>
      </c>
      <c r="I97" s="6">
        <f t="shared" si="5"/>
        <v>0</v>
      </c>
      <c r="K97" s="18">
        <f t="shared" si="6"/>
        <v>0</v>
      </c>
      <c r="M97" s="19">
        <v>0.2387</v>
      </c>
      <c r="O97" s="3">
        <f t="shared" si="7"/>
        <v>0</v>
      </c>
      <c r="Q97" s="3">
        <f t="shared" si="8"/>
        <v>0</v>
      </c>
      <c r="S97" s="20">
        <f t="shared" si="9"/>
        <v>0</v>
      </c>
    </row>
    <row r="98" spans="1:19" ht="11.25">
      <c r="A98" s="5" t="s">
        <v>193</v>
      </c>
      <c r="C98" s="2" t="s">
        <v>194</v>
      </c>
      <c r="E98" s="6">
        <v>4555.78</v>
      </c>
      <c r="G98" s="21" t="s">
        <v>20</v>
      </c>
      <c r="I98" s="6">
        <f t="shared" si="5"/>
        <v>2353.98</v>
      </c>
      <c r="K98" s="18">
        <f t="shared" si="6"/>
        <v>2201.7999999999997</v>
      </c>
      <c r="M98" s="19">
        <v>0.2455</v>
      </c>
      <c r="O98" s="3">
        <f t="shared" si="7"/>
        <v>540.5418999999999</v>
      </c>
      <c r="Q98" s="3">
        <f t="shared" si="8"/>
        <v>1661.2580999999998</v>
      </c>
      <c r="S98" s="20">
        <f t="shared" si="9"/>
        <v>4555.78</v>
      </c>
    </row>
    <row r="99" spans="1:19" ht="11.25">
      <c r="A99" s="5" t="s">
        <v>195</v>
      </c>
      <c r="C99" s="2" t="s">
        <v>196</v>
      </c>
      <c r="E99" s="6">
        <v>7700</v>
      </c>
      <c r="G99" s="21" t="s">
        <v>20</v>
      </c>
      <c r="I99" s="6">
        <f t="shared" si="5"/>
        <v>3978.59</v>
      </c>
      <c r="K99" s="18">
        <f t="shared" si="6"/>
        <v>3721.41</v>
      </c>
      <c r="M99" s="19">
        <v>0.3853</v>
      </c>
      <c r="O99" s="3">
        <f t="shared" si="7"/>
        <v>1433.8592729999998</v>
      </c>
      <c r="Q99" s="3">
        <f t="shared" si="8"/>
        <v>2287.550727</v>
      </c>
      <c r="S99" s="20">
        <f t="shared" si="9"/>
        <v>7700</v>
      </c>
    </row>
    <row r="100" spans="1:19" ht="11.25">
      <c r="A100" s="5" t="s">
        <v>197</v>
      </c>
      <c r="C100" s="2" t="s">
        <v>198</v>
      </c>
      <c r="G100" s="21" t="s">
        <v>20</v>
      </c>
      <c r="I100" s="6">
        <f t="shared" si="5"/>
        <v>0</v>
      </c>
      <c r="K100" s="18">
        <f t="shared" si="6"/>
        <v>0</v>
      </c>
      <c r="M100" s="19">
        <v>0.276</v>
      </c>
      <c r="O100" s="3">
        <f t="shared" si="7"/>
        <v>0</v>
      </c>
      <c r="Q100" s="3">
        <f t="shared" si="8"/>
        <v>0</v>
      </c>
      <c r="S100" s="20">
        <f t="shared" si="9"/>
        <v>0</v>
      </c>
    </row>
    <row r="101" spans="1:19" ht="11.25">
      <c r="A101" s="5" t="s">
        <v>199</v>
      </c>
      <c r="C101" s="2" t="s">
        <v>200</v>
      </c>
      <c r="E101" s="6">
        <v>8618</v>
      </c>
      <c r="G101" s="21" t="s">
        <v>20</v>
      </c>
      <c r="I101" s="6">
        <f t="shared" si="5"/>
        <v>4452.93</v>
      </c>
      <c r="K101" s="18">
        <f t="shared" si="6"/>
        <v>4165.07</v>
      </c>
      <c r="M101" s="19">
        <v>0.3025</v>
      </c>
      <c r="O101" s="3">
        <f t="shared" si="7"/>
        <v>1259.9336749999998</v>
      </c>
      <c r="Q101" s="3">
        <f t="shared" si="8"/>
        <v>2905.136325</v>
      </c>
      <c r="S101" s="20">
        <f t="shared" si="9"/>
        <v>8618</v>
      </c>
    </row>
    <row r="102" spans="1:19" ht="11.25">
      <c r="A102" s="5" t="s">
        <v>201</v>
      </c>
      <c r="C102" s="2" t="s">
        <v>202</v>
      </c>
      <c r="E102" s="6">
        <v>8618</v>
      </c>
      <c r="G102" s="21" t="s">
        <v>20</v>
      </c>
      <c r="I102" s="6">
        <f t="shared" si="5"/>
        <v>4452.93</v>
      </c>
      <c r="K102" s="18">
        <f t="shared" si="6"/>
        <v>4165.07</v>
      </c>
      <c r="M102" s="19">
        <v>0.2755</v>
      </c>
      <c r="O102" s="3">
        <f t="shared" si="7"/>
        <v>1147.476785</v>
      </c>
      <c r="Q102" s="3">
        <f t="shared" si="8"/>
        <v>3017.593215</v>
      </c>
      <c r="S102" s="20">
        <f t="shared" si="9"/>
        <v>8618</v>
      </c>
    </row>
    <row r="103" spans="1:19" ht="11.25">
      <c r="A103" s="5" t="s">
        <v>203</v>
      </c>
      <c r="C103" s="2" t="s">
        <v>204</v>
      </c>
      <c r="G103" s="21" t="s">
        <v>20</v>
      </c>
      <c r="I103" s="6">
        <f t="shared" si="5"/>
        <v>0</v>
      </c>
      <c r="K103" s="18">
        <f t="shared" si="6"/>
        <v>0</v>
      </c>
      <c r="M103" s="19">
        <v>0.2708</v>
      </c>
      <c r="O103" s="3">
        <f t="shared" si="7"/>
        <v>0</v>
      </c>
      <c r="Q103" s="3">
        <f t="shared" si="8"/>
        <v>0</v>
      </c>
      <c r="S103" s="20">
        <f t="shared" si="9"/>
        <v>0</v>
      </c>
    </row>
    <row r="104" spans="1:19" ht="11.25">
      <c r="A104" s="5" t="s">
        <v>205</v>
      </c>
      <c r="C104" s="2" t="s">
        <v>206</v>
      </c>
      <c r="G104" s="21" t="s">
        <v>20</v>
      </c>
      <c r="I104" s="6">
        <f t="shared" si="5"/>
        <v>0</v>
      </c>
      <c r="K104" s="18">
        <f t="shared" si="6"/>
        <v>0</v>
      </c>
      <c r="M104" s="19">
        <v>0.3888</v>
      </c>
      <c r="O104" s="3">
        <f t="shared" si="7"/>
        <v>0</v>
      </c>
      <c r="Q104" s="3">
        <f t="shared" si="8"/>
        <v>0</v>
      </c>
      <c r="S104" s="20">
        <f t="shared" si="9"/>
        <v>0</v>
      </c>
    </row>
    <row r="105" spans="1:19" ht="11.25">
      <c r="A105" s="5" t="s">
        <v>207</v>
      </c>
      <c r="C105" s="2" t="s">
        <v>208</v>
      </c>
      <c r="G105" s="21" t="s">
        <v>20</v>
      </c>
      <c r="I105" s="6">
        <f t="shared" si="5"/>
        <v>0</v>
      </c>
      <c r="K105" s="18">
        <f t="shared" si="6"/>
        <v>0</v>
      </c>
      <c r="M105" s="19">
        <v>0.5309</v>
      </c>
      <c r="O105" s="3">
        <f t="shared" si="7"/>
        <v>0</v>
      </c>
      <c r="Q105" s="3">
        <f t="shared" si="8"/>
        <v>0</v>
      </c>
      <c r="S105" s="20">
        <f t="shared" si="9"/>
        <v>0</v>
      </c>
    </row>
    <row r="106" spans="1:19" ht="11.25">
      <c r="A106" s="5" t="s">
        <v>209</v>
      </c>
      <c r="C106" s="2" t="s">
        <v>210</v>
      </c>
      <c r="G106" s="21" t="s">
        <v>20</v>
      </c>
      <c r="I106" s="6">
        <f t="shared" si="5"/>
        <v>0</v>
      </c>
      <c r="K106" s="18">
        <f t="shared" si="6"/>
        <v>0</v>
      </c>
      <c r="M106" s="19">
        <v>0.255</v>
      </c>
      <c r="O106" s="3">
        <f t="shared" si="7"/>
        <v>0</v>
      </c>
      <c r="Q106" s="3">
        <f t="shared" si="8"/>
        <v>0</v>
      </c>
      <c r="S106" s="20">
        <f t="shared" si="9"/>
        <v>0</v>
      </c>
    </row>
    <row r="107" spans="1:19" ht="11.25">
      <c r="A107" s="5" t="s">
        <v>211</v>
      </c>
      <c r="C107" s="2" t="s">
        <v>212</v>
      </c>
      <c r="G107" s="21" t="s">
        <v>20</v>
      </c>
      <c r="I107" s="6">
        <f t="shared" si="5"/>
        <v>0</v>
      </c>
      <c r="K107" s="18">
        <f t="shared" si="6"/>
        <v>0</v>
      </c>
      <c r="M107" s="19">
        <v>0.2547</v>
      </c>
      <c r="O107" s="3">
        <f t="shared" si="7"/>
        <v>0</v>
      </c>
      <c r="Q107" s="3">
        <f t="shared" si="8"/>
        <v>0</v>
      </c>
      <c r="S107" s="20">
        <f t="shared" si="9"/>
        <v>0</v>
      </c>
    </row>
    <row r="108" spans="1:19" ht="11.25">
      <c r="A108" s="5" t="s">
        <v>213</v>
      </c>
      <c r="C108" s="2" t="s">
        <v>214</v>
      </c>
      <c r="E108" s="6">
        <v>2323.23</v>
      </c>
      <c r="G108" s="21" t="s">
        <v>20</v>
      </c>
      <c r="I108" s="6">
        <f t="shared" si="5"/>
        <v>1200.42</v>
      </c>
      <c r="K108" s="18">
        <f t="shared" si="6"/>
        <v>1122.81</v>
      </c>
      <c r="M108" s="19">
        <v>0.2329</v>
      </c>
      <c r="O108" s="3">
        <f t="shared" si="7"/>
        <v>261.50244899999996</v>
      </c>
      <c r="Q108" s="3">
        <f t="shared" si="8"/>
        <v>861.307551</v>
      </c>
      <c r="S108" s="20">
        <f t="shared" si="9"/>
        <v>2323.23</v>
      </c>
    </row>
    <row r="109" spans="1:19" ht="11.25">
      <c r="A109" s="5" t="s">
        <v>215</v>
      </c>
      <c r="C109" s="2" t="s">
        <v>216</v>
      </c>
      <c r="E109" s="6">
        <v>61991.57</v>
      </c>
      <c r="G109" s="21" t="s">
        <v>20</v>
      </c>
      <c r="I109" s="6">
        <f t="shared" si="5"/>
        <v>32031.05</v>
      </c>
      <c r="K109" s="18">
        <f t="shared" si="6"/>
        <v>29960.52</v>
      </c>
      <c r="M109" s="19">
        <v>0.3068</v>
      </c>
      <c r="O109" s="3">
        <f t="shared" si="7"/>
        <v>9191.887536</v>
      </c>
      <c r="Q109" s="3">
        <f t="shared" si="8"/>
        <v>20768.632464000002</v>
      </c>
      <c r="S109" s="20">
        <f t="shared" si="9"/>
        <v>61991.57</v>
      </c>
    </row>
    <row r="110" spans="1:19" ht="11.25">
      <c r="A110" s="5" t="s">
        <v>217</v>
      </c>
      <c r="C110" s="2" t="s">
        <v>218</v>
      </c>
      <c r="E110" s="6">
        <v>37785.4</v>
      </c>
      <c r="G110" s="21" t="s">
        <v>20</v>
      </c>
      <c r="I110" s="6">
        <f t="shared" si="5"/>
        <v>19523.719999999998</v>
      </c>
      <c r="K110" s="18">
        <f t="shared" si="6"/>
        <v>18261.680000000004</v>
      </c>
      <c r="M110" s="19">
        <v>0.3715</v>
      </c>
      <c r="O110" s="3">
        <f t="shared" si="7"/>
        <v>6784.2141200000015</v>
      </c>
      <c r="Q110" s="3">
        <f t="shared" si="8"/>
        <v>11477.465880000003</v>
      </c>
      <c r="S110" s="20">
        <f t="shared" si="9"/>
        <v>37785.4</v>
      </c>
    </row>
    <row r="111" spans="1:19" ht="11.25">
      <c r="A111" s="5" t="s">
        <v>219</v>
      </c>
      <c r="C111" s="2" t="s">
        <v>220</v>
      </c>
      <c r="E111" s="6">
        <v>278</v>
      </c>
      <c r="G111" s="21" t="s">
        <v>20</v>
      </c>
      <c r="I111" s="6">
        <f t="shared" si="5"/>
        <v>143.64999999999998</v>
      </c>
      <c r="K111" s="18">
        <f t="shared" si="6"/>
        <v>134.35000000000002</v>
      </c>
      <c r="M111" s="19">
        <v>0.1302</v>
      </c>
      <c r="O111" s="3">
        <f t="shared" si="7"/>
        <v>17.492370000000005</v>
      </c>
      <c r="Q111" s="3">
        <f t="shared" si="8"/>
        <v>116.85763000000001</v>
      </c>
      <c r="S111" s="20">
        <f t="shared" si="9"/>
        <v>278</v>
      </c>
    </row>
    <row r="112" spans="1:19" ht="11.25">
      <c r="A112" s="5" t="s">
        <v>221</v>
      </c>
      <c r="C112" s="2" t="s">
        <v>222</v>
      </c>
      <c r="G112" s="21" t="s">
        <v>20</v>
      </c>
      <c r="I112" s="6">
        <f t="shared" si="5"/>
        <v>0</v>
      </c>
      <c r="K112" s="18">
        <f t="shared" si="6"/>
        <v>0</v>
      </c>
      <c r="M112" s="19">
        <v>0.4027</v>
      </c>
      <c r="O112" s="3">
        <f t="shared" si="7"/>
        <v>0</v>
      </c>
      <c r="Q112" s="3">
        <f t="shared" si="8"/>
        <v>0</v>
      </c>
      <c r="S112" s="20">
        <f t="shared" si="9"/>
        <v>0</v>
      </c>
    </row>
    <row r="113" spans="1:19" ht="11.25">
      <c r="A113" s="5" t="s">
        <v>223</v>
      </c>
      <c r="C113" s="2" t="s">
        <v>224</v>
      </c>
      <c r="G113" s="21" t="s">
        <v>20</v>
      </c>
      <c r="I113" s="6">
        <f t="shared" si="5"/>
        <v>0</v>
      </c>
      <c r="K113" s="18">
        <f t="shared" si="6"/>
        <v>0</v>
      </c>
      <c r="M113" s="19">
        <v>0.2496</v>
      </c>
      <c r="O113" s="3">
        <f t="shared" si="7"/>
        <v>0</v>
      </c>
      <c r="Q113" s="3">
        <f t="shared" si="8"/>
        <v>0</v>
      </c>
      <c r="S113" s="20">
        <f t="shared" si="9"/>
        <v>0</v>
      </c>
    </row>
    <row r="114" spans="1:19" ht="11.25">
      <c r="A114" s="5" t="s">
        <v>225</v>
      </c>
      <c r="C114" s="2" t="s">
        <v>226</v>
      </c>
      <c r="G114" s="21" t="s">
        <v>20</v>
      </c>
      <c r="I114" s="6">
        <f t="shared" si="5"/>
        <v>0</v>
      </c>
      <c r="K114" s="18">
        <f t="shared" si="6"/>
        <v>0</v>
      </c>
      <c r="M114" s="19">
        <v>0.2223</v>
      </c>
      <c r="O114" s="3">
        <f t="shared" si="7"/>
        <v>0</v>
      </c>
      <c r="Q114" s="3">
        <f t="shared" si="8"/>
        <v>0</v>
      </c>
      <c r="S114" s="20">
        <f t="shared" si="9"/>
        <v>0</v>
      </c>
    </row>
    <row r="115" spans="1:19" ht="11.25">
      <c r="A115" s="5" t="s">
        <v>227</v>
      </c>
      <c r="C115" s="2" t="s">
        <v>228</v>
      </c>
      <c r="G115" s="21" t="s">
        <v>20</v>
      </c>
      <c r="I115" s="6">
        <f t="shared" si="5"/>
        <v>0</v>
      </c>
      <c r="K115" s="18">
        <f t="shared" si="6"/>
        <v>0</v>
      </c>
      <c r="M115" s="19">
        <v>0.371</v>
      </c>
      <c r="O115" s="3">
        <f t="shared" si="7"/>
        <v>0</v>
      </c>
      <c r="Q115" s="3">
        <f t="shared" si="8"/>
        <v>0</v>
      </c>
      <c r="S115" s="20">
        <f t="shared" si="9"/>
        <v>0</v>
      </c>
    </row>
    <row r="116" spans="1:19" ht="11.25">
      <c r="A116" s="5" t="s">
        <v>229</v>
      </c>
      <c r="C116" s="2" t="s">
        <v>230</v>
      </c>
      <c r="E116" s="6">
        <v>36180</v>
      </c>
      <c r="G116" s="21" t="s">
        <v>20</v>
      </c>
      <c r="I116" s="6">
        <f t="shared" si="5"/>
        <v>18694.21</v>
      </c>
      <c r="K116" s="18">
        <f t="shared" si="6"/>
        <v>17485.79</v>
      </c>
      <c r="M116" s="19">
        <v>0.3441</v>
      </c>
      <c r="O116" s="3">
        <f t="shared" si="7"/>
        <v>6016.860339000001</v>
      </c>
      <c r="Q116" s="3">
        <f t="shared" si="8"/>
        <v>11468.929661</v>
      </c>
      <c r="S116" s="20">
        <f t="shared" si="9"/>
        <v>36180</v>
      </c>
    </row>
    <row r="117" spans="1:19" ht="11.25">
      <c r="A117" s="5" t="s">
        <v>231</v>
      </c>
      <c r="C117" s="2" t="s">
        <v>232</v>
      </c>
      <c r="G117" s="21" t="s">
        <v>20</v>
      </c>
      <c r="I117" s="6">
        <f t="shared" si="5"/>
        <v>0</v>
      </c>
      <c r="K117" s="18">
        <f t="shared" si="6"/>
        <v>0</v>
      </c>
      <c r="M117" s="19">
        <v>0.3146</v>
      </c>
      <c r="O117" s="3">
        <f t="shared" si="7"/>
        <v>0</v>
      </c>
      <c r="Q117" s="3">
        <f t="shared" si="8"/>
        <v>0</v>
      </c>
      <c r="S117" s="20">
        <f t="shared" si="9"/>
        <v>0</v>
      </c>
    </row>
    <row r="118" spans="1:19" ht="11.25">
      <c r="A118" s="5" t="s">
        <v>233</v>
      </c>
      <c r="C118" s="2" t="s">
        <v>234</v>
      </c>
      <c r="E118" s="6">
        <v>23752.8</v>
      </c>
      <c r="G118" s="21" t="s">
        <v>20</v>
      </c>
      <c r="I118" s="6">
        <f t="shared" si="5"/>
        <v>12273.08</v>
      </c>
      <c r="K118" s="18">
        <f t="shared" si="6"/>
        <v>11479.72</v>
      </c>
      <c r="M118" s="19">
        <v>0.3223</v>
      </c>
      <c r="O118" s="3">
        <f t="shared" si="7"/>
        <v>3699.9137559999995</v>
      </c>
      <c r="Q118" s="3">
        <f t="shared" si="8"/>
        <v>7779.806243999999</v>
      </c>
      <c r="S118" s="20">
        <f t="shared" si="9"/>
        <v>23752.8</v>
      </c>
    </row>
    <row r="119" spans="1:19" ht="11.25">
      <c r="A119" s="5" t="s">
        <v>235</v>
      </c>
      <c r="C119" s="2" t="s">
        <v>236</v>
      </c>
      <c r="E119" s="6">
        <v>13809.2</v>
      </c>
      <c r="G119" s="21" t="s">
        <v>20</v>
      </c>
      <c r="I119" s="6">
        <f t="shared" si="5"/>
        <v>7135.22</v>
      </c>
      <c r="K119" s="18">
        <f t="shared" si="6"/>
        <v>6673.9800000000005</v>
      </c>
      <c r="M119" s="19">
        <v>0.3808</v>
      </c>
      <c r="O119" s="3">
        <f t="shared" si="7"/>
        <v>2541.4515840000004</v>
      </c>
      <c r="Q119" s="3">
        <f t="shared" si="8"/>
        <v>4132.528416</v>
      </c>
      <c r="S119" s="20">
        <f t="shared" si="9"/>
        <v>13809.2</v>
      </c>
    </row>
    <row r="120" spans="1:19" ht="11.25">
      <c r="A120" s="5" t="s">
        <v>237</v>
      </c>
      <c r="C120" s="2" t="s">
        <v>238</v>
      </c>
      <c r="E120" s="6">
        <v>33916</v>
      </c>
      <c r="G120" s="21" t="s">
        <v>20</v>
      </c>
      <c r="I120" s="6">
        <f t="shared" si="5"/>
        <v>17524.399999999998</v>
      </c>
      <c r="K120" s="18">
        <f t="shared" si="6"/>
        <v>16391.600000000002</v>
      </c>
      <c r="M120" s="19">
        <v>0.2667</v>
      </c>
      <c r="O120" s="3">
        <f t="shared" si="7"/>
        <v>4371.63972</v>
      </c>
      <c r="Q120" s="3">
        <f t="shared" si="8"/>
        <v>12019.960280000003</v>
      </c>
      <c r="S120" s="20">
        <f t="shared" si="9"/>
        <v>33916</v>
      </c>
    </row>
    <row r="121" spans="1:19" ht="11.25">
      <c r="A121" s="5" t="s">
        <v>239</v>
      </c>
      <c r="C121" s="2" t="s">
        <v>240</v>
      </c>
      <c r="G121" s="21" t="s">
        <v>20</v>
      </c>
      <c r="I121" s="6">
        <f t="shared" si="5"/>
        <v>0</v>
      </c>
      <c r="K121" s="18">
        <f t="shared" si="6"/>
        <v>0</v>
      </c>
      <c r="M121" s="19">
        <v>0.3302</v>
      </c>
      <c r="O121" s="3">
        <f t="shared" si="7"/>
        <v>0</v>
      </c>
      <c r="Q121" s="3">
        <f t="shared" si="8"/>
        <v>0</v>
      </c>
      <c r="S121" s="20">
        <f t="shared" si="9"/>
        <v>0</v>
      </c>
    </row>
    <row r="122" spans="1:19" ht="11.25">
      <c r="A122" s="5" t="s">
        <v>241</v>
      </c>
      <c r="C122" s="2" t="s">
        <v>242</v>
      </c>
      <c r="E122" s="6">
        <v>26880.86</v>
      </c>
      <c r="G122" s="21" t="s">
        <v>20</v>
      </c>
      <c r="I122" s="6">
        <f t="shared" si="5"/>
        <v>13889.35</v>
      </c>
      <c r="K122" s="18">
        <f t="shared" si="6"/>
        <v>12991.51</v>
      </c>
      <c r="M122" s="19">
        <v>0.2736</v>
      </c>
      <c r="O122" s="3">
        <f t="shared" si="7"/>
        <v>3554.477136</v>
      </c>
      <c r="Q122" s="3">
        <f t="shared" si="8"/>
        <v>9437.032864</v>
      </c>
      <c r="S122" s="20">
        <f t="shared" si="9"/>
        <v>26880.86</v>
      </c>
    </row>
    <row r="123" spans="1:19" ht="11.25">
      <c r="A123" s="5" t="s">
        <v>243</v>
      </c>
      <c r="C123" s="2" t="s">
        <v>244</v>
      </c>
      <c r="G123" s="21" t="s">
        <v>20</v>
      </c>
      <c r="I123" s="6">
        <f t="shared" si="5"/>
        <v>0</v>
      </c>
      <c r="K123" s="18">
        <f t="shared" si="6"/>
        <v>0</v>
      </c>
      <c r="M123" s="19">
        <v>0.4168</v>
      </c>
      <c r="O123" s="3">
        <f t="shared" si="7"/>
        <v>0</v>
      </c>
      <c r="Q123" s="3">
        <f t="shared" si="8"/>
        <v>0</v>
      </c>
      <c r="S123" s="20">
        <f t="shared" si="9"/>
        <v>0</v>
      </c>
    </row>
    <row r="124" spans="1:19" ht="11.25">
      <c r="A124" s="5" t="s">
        <v>245</v>
      </c>
      <c r="C124" s="2" t="s">
        <v>246</v>
      </c>
      <c r="G124" s="21" t="s">
        <v>20</v>
      </c>
      <c r="I124" s="6">
        <f t="shared" si="5"/>
        <v>0</v>
      </c>
      <c r="K124" s="18">
        <f t="shared" si="6"/>
        <v>0</v>
      </c>
      <c r="M124" s="19">
        <v>0.4273</v>
      </c>
      <c r="O124" s="3">
        <f t="shared" si="7"/>
        <v>0</v>
      </c>
      <c r="Q124" s="3">
        <f t="shared" si="8"/>
        <v>0</v>
      </c>
      <c r="S124" s="20">
        <f t="shared" si="9"/>
        <v>0</v>
      </c>
    </row>
    <row r="125" spans="1:19" ht="11.25">
      <c r="A125" s="5" t="s">
        <v>247</v>
      </c>
      <c r="C125" s="2" t="s">
        <v>248</v>
      </c>
      <c r="G125" s="21" t="s">
        <v>20</v>
      </c>
      <c r="I125" s="6">
        <f t="shared" si="5"/>
        <v>0</v>
      </c>
      <c r="K125" s="18">
        <f t="shared" si="6"/>
        <v>0</v>
      </c>
      <c r="M125" s="19">
        <v>0.3321</v>
      </c>
      <c r="O125" s="3">
        <f t="shared" si="7"/>
        <v>0</v>
      </c>
      <c r="Q125" s="3">
        <f t="shared" si="8"/>
        <v>0</v>
      </c>
      <c r="S125" s="20">
        <f t="shared" si="9"/>
        <v>0</v>
      </c>
    </row>
    <row r="126" spans="1:19" ht="11.25">
      <c r="A126" s="5" t="s">
        <v>249</v>
      </c>
      <c r="C126" s="2" t="s">
        <v>250</v>
      </c>
      <c r="E126" s="6">
        <v>192192.2</v>
      </c>
      <c r="G126" s="21" t="s">
        <v>20</v>
      </c>
      <c r="I126" s="6">
        <f t="shared" si="5"/>
        <v>99305.70999999999</v>
      </c>
      <c r="K126" s="18">
        <f t="shared" si="6"/>
        <v>92886.49000000002</v>
      </c>
      <c r="M126" s="19">
        <v>0.2773</v>
      </c>
      <c r="O126" s="3">
        <f t="shared" si="7"/>
        <v>25757.423677000006</v>
      </c>
      <c r="Q126" s="3">
        <f t="shared" si="8"/>
        <v>67129.066323</v>
      </c>
      <c r="S126" s="20">
        <f t="shared" si="9"/>
        <v>192192.2</v>
      </c>
    </row>
    <row r="127" spans="1:19" ht="11.25">
      <c r="A127" s="5" t="s">
        <v>251</v>
      </c>
      <c r="C127" s="2" t="s">
        <v>252</v>
      </c>
      <c r="E127" s="6">
        <v>88050</v>
      </c>
      <c r="G127" s="21" t="s">
        <v>20</v>
      </c>
      <c r="I127" s="6">
        <f t="shared" si="5"/>
        <v>45495.44</v>
      </c>
      <c r="K127" s="18">
        <f t="shared" si="6"/>
        <v>42554.56</v>
      </c>
      <c r="M127" s="19">
        <v>0.2455</v>
      </c>
      <c r="O127" s="3">
        <f t="shared" si="7"/>
        <v>10447.144479999999</v>
      </c>
      <c r="Q127" s="3">
        <f t="shared" si="8"/>
        <v>32107.41552</v>
      </c>
      <c r="S127" s="20">
        <f t="shared" si="9"/>
        <v>88050</v>
      </c>
    </row>
    <row r="128" spans="1:19" ht="11.25">
      <c r="A128" s="5" t="s">
        <v>253</v>
      </c>
      <c r="C128" s="2" t="s">
        <v>254</v>
      </c>
      <c r="G128" s="21" t="s">
        <v>20</v>
      </c>
      <c r="I128" s="6">
        <f t="shared" si="5"/>
        <v>0</v>
      </c>
      <c r="K128" s="18">
        <f t="shared" si="6"/>
        <v>0</v>
      </c>
      <c r="M128" s="19">
        <v>0.3254</v>
      </c>
      <c r="O128" s="3">
        <f t="shared" si="7"/>
        <v>0</v>
      </c>
      <c r="Q128" s="3">
        <f t="shared" si="8"/>
        <v>0</v>
      </c>
      <c r="S128" s="20">
        <f t="shared" si="9"/>
        <v>0</v>
      </c>
    </row>
    <row r="129" spans="1:19" ht="11.25">
      <c r="A129" s="5" t="s">
        <v>255</v>
      </c>
      <c r="C129" s="2" t="s">
        <v>256</v>
      </c>
      <c r="E129" s="6">
        <v>37555.11</v>
      </c>
      <c r="G129" s="21" t="s">
        <v>20</v>
      </c>
      <c r="I129" s="6">
        <f t="shared" si="5"/>
        <v>19404.73</v>
      </c>
      <c r="K129" s="18">
        <f t="shared" si="6"/>
        <v>18150.38</v>
      </c>
      <c r="M129" s="19">
        <v>0.3535</v>
      </c>
      <c r="O129" s="3">
        <f t="shared" si="7"/>
        <v>6416.15933</v>
      </c>
      <c r="Q129" s="3">
        <f t="shared" si="8"/>
        <v>11734.22067</v>
      </c>
      <c r="S129" s="20">
        <f t="shared" si="9"/>
        <v>37555.11</v>
      </c>
    </row>
    <row r="130" spans="1:19" ht="11.25">
      <c r="A130" s="5" t="s">
        <v>257</v>
      </c>
      <c r="C130" s="2" t="s">
        <v>258</v>
      </c>
      <c r="G130" s="21" t="s">
        <v>20</v>
      </c>
      <c r="I130" s="6">
        <f t="shared" si="5"/>
        <v>0</v>
      </c>
      <c r="K130" s="18">
        <f t="shared" si="6"/>
        <v>0</v>
      </c>
      <c r="M130" s="19">
        <v>0.2787</v>
      </c>
      <c r="O130" s="3">
        <f t="shared" si="7"/>
        <v>0</v>
      </c>
      <c r="Q130" s="3">
        <f t="shared" si="8"/>
        <v>0</v>
      </c>
      <c r="S130" s="20">
        <f t="shared" si="9"/>
        <v>0</v>
      </c>
    </row>
    <row r="131" spans="1:19" ht="11.25">
      <c r="A131" s="5" t="s">
        <v>259</v>
      </c>
      <c r="C131" s="2" t="s">
        <v>260</v>
      </c>
      <c r="E131" s="6">
        <v>22465</v>
      </c>
      <c r="G131" s="21" t="s">
        <v>20</v>
      </c>
      <c r="I131" s="6">
        <f t="shared" si="5"/>
        <v>11607.67</v>
      </c>
      <c r="K131" s="18">
        <f t="shared" si="6"/>
        <v>10857.33</v>
      </c>
      <c r="M131" s="19">
        <v>0.2605</v>
      </c>
      <c r="O131" s="3">
        <f t="shared" si="7"/>
        <v>2828.334465</v>
      </c>
      <c r="Q131" s="3">
        <f t="shared" si="8"/>
        <v>8028.995535</v>
      </c>
      <c r="S131" s="20">
        <f t="shared" si="9"/>
        <v>22465</v>
      </c>
    </row>
    <row r="132" spans="1:19" ht="11.25">
      <c r="A132" s="5" t="s">
        <v>261</v>
      </c>
      <c r="C132" s="2" t="s">
        <v>262</v>
      </c>
      <c r="E132" s="6">
        <v>2374.29</v>
      </c>
      <c r="G132" s="21" t="s">
        <v>20</v>
      </c>
      <c r="I132" s="6">
        <f t="shared" si="5"/>
        <v>1226.8</v>
      </c>
      <c r="K132" s="18">
        <f t="shared" si="6"/>
        <v>1147.49</v>
      </c>
      <c r="M132" s="19">
        <v>0.2035</v>
      </c>
      <c r="O132" s="3">
        <f t="shared" si="7"/>
        <v>233.51421499999998</v>
      </c>
      <c r="Q132" s="3">
        <f t="shared" si="8"/>
        <v>913.9757850000001</v>
      </c>
      <c r="S132" s="20">
        <f t="shared" si="9"/>
        <v>2374.29</v>
      </c>
    </row>
    <row r="133" spans="1:19" ht="11.25">
      <c r="A133" s="5" t="s">
        <v>263</v>
      </c>
      <c r="C133" s="2" t="s">
        <v>264</v>
      </c>
      <c r="E133" s="6">
        <v>347480</v>
      </c>
      <c r="G133" s="21" t="s">
        <v>20</v>
      </c>
      <c r="I133" s="6">
        <f t="shared" si="5"/>
        <v>179542.92</v>
      </c>
      <c r="K133" s="18">
        <f t="shared" si="6"/>
        <v>167937.08</v>
      </c>
      <c r="M133" s="19">
        <v>0.3691</v>
      </c>
      <c r="O133" s="3">
        <f t="shared" si="7"/>
        <v>61985.57622799999</v>
      </c>
      <c r="Q133" s="3">
        <f t="shared" si="8"/>
        <v>105951.503772</v>
      </c>
      <c r="S133" s="20">
        <f t="shared" si="9"/>
        <v>347480</v>
      </c>
    </row>
    <row r="134" spans="1:19" ht="11.25">
      <c r="A134" s="5" t="s">
        <v>265</v>
      </c>
      <c r="C134" s="2" t="s">
        <v>266</v>
      </c>
      <c r="E134" s="6">
        <v>26220.11</v>
      </c>
      <c r="G134" s="21" t="s">
        <v>20</v>
      </c>
      <c r="I134" s="6">
        <f t="shared" si="5"/>
        <v>13547.94</v>
      </c>
      <c r="K134" s="18">
        <f t="shared" si="6"/>
        <v>12672.17</v>
      </c>
      <c r="M134" s="19">
        <v>0.3072</v>
      </c>
      <c r="O134" s="3">
        <f t="shared" si="7"/>
        <v>3892.8906239999997</v>
      </c>
      <c r="Q134" s="3">
        <f t="shared" si="8"/>
        <v>8779.279376</v>
      </c>
      <c r="S134" s="20">
        <f t="shared" si="9"/>
        <v>26220.11</v>
      </c>
    </row>
    <row r="135" spans="1:19" ht="11.25">
      <c r="A135" s="5" t="s">
        <v>267</v>
      </c>
      <c r="C135" s="2" t="s">
        <v>268</v>
      </c>
      <c r="E135" s="6">
        <v>4170</v>
      </c>
      <c r="G135" s="21" t="s">
        <v>20</v>
      </c>
      <c r="I135" s="6">
        <f t="shared" si="5"/>
        <v>2154.6400000000003</v>
      </c>
      <c r="K135" s="18">
        <f t="shared" si="6"/>
        <v>2015.3599999999997</v>
      </c>
      <c r="M135" s="19">
        <v>0.3513</v>
      </c>
      <c r="O135" s="3">
        <f t="shared" si="7"/>
        <v>707.9959679999998</v>
      </c>
      <c r="Q135" s="3">
        <f t="shared" si="8"/>
        <v>1307.364032</v>
      </c>
      <c r="S135" s="20">
        <f t="shared" si="9"/>
        <v>4170</v>
      </c>
    </row>
    <row r="136" spans="1:19" ht="11.25">
      <c r="A136" s="5" t="s">
        <v>269</v>
      </c>
      <c r="C136" s="2" t="s">
        <v>270</v>
      </c>
      <c r="E136" s="6">
        <v>8770</v>
      </c>
      <c r="G136" s="21" t="s">
        <v>20</v>
      </c>
      <c r="I136" s="6">
        <f t="shared" si="5"/>
        <v>4531.46</v>
      </c>
      <c r="K136" s="18">
        <f t="shared" si="6"/>
        <v>4238.54</v>
      </c>
      <c r="M136" s="19">
        <v>0.2699</v>
      </c>
      <c r="O136" s="3">
        <f t="shared" si="7"/>
        <v>1143.9819459999999</v>
      </c>
      <c r="Q136" s="3">
        <f t="shared" si="8"/>
        <v>3094.558054</v>
      </c>
      <c r="S136" s="20">
        <f t="shared" si="9"/>
        <v>8770</v>
      </c>
    </row>
    <row r="137" spans="1:19" ht="11.25">
      <c r="A137" s="5" t="s">
        <v>271</v>
      </c>
      <c r="C137" s="2" t="s">
        <v>272</v>
      </c>
      <c r="E137" s="6">
        <v>58125</v>
      </c>
      <c r="G137" s="21" t="s">
        <v>20</v>
      </c>
      <c r="I137" s="6">
        <f t="shared" si="5"/>
        <v>30033.19</v>
      </c>
      <c r="K137" s="18">
        <f t="shared" si="6"/>
        <v>28091.81</v>
      </c>
      <c r="M137" s="19">
        <v>0.2432</v>
      </c>
      <c r="O137" s="3">
        <f t="shared" si="7"/>
        <v>6831.928192</v>
      </c>
      <c r="Q137" s="3">
        <f t="shared" si="8"/>
        <v>21259.881808000002</v>
      </c>
      <c r="S137" s="20">
        <f t="shared" si="9"/>
        <v>58125</v>
      </c>
    </row>
    <row r="138" spans="1:19" ht="11.25">
      <c r="A138" s="5" t="s">
        <v>273</v>
      </c>
      <c r="C138" s="2" t="s">
        <v>274</v>
      </c>
      <c r="E138" s="6">
        <v>96114</v>
      </c>
      <c r="G138" s="21" t="s">
        <v>20</v>
      </c>
      <c r="I138" s="6">
        <f t="shared" si="5"/>
        <v>49662.11</v>
      </c>
      <c r="K138" s="18">
        <f t="shared" si="6"/>
        <v>46451.89</v>
      </c>
      <c r="M138" s="17">
        <v>0.3569</v>
      </c>
      <c r="O138" s="3">
        <f>K138*M138</f>
        <v>16578.679541</v>
      </c>
      <c r="Q138" s="3">
        <f>K138-O138</f>
        <v>29873.210458999998</v>
      </c>
      <c r="S138" s="20">
        <f t="shared" si="9"/>
        <v>96114</v>
      </c>
    </row>
    <row r="139" spans="1:19" ht="11.25">
      <c r="A139" s="5" t="s">
        <v>275</v>
      </c>
      <c r="C139" s="2" t="s">
        <v>276</v>
      </c>
      <c r="G139" s="21" t="s">
        <v>20</v>
      </c>
      <c r="I139" s="6">
        <f>ROUNDUP(E139*G139,2)</f>
        <v>0</v>
      </c>
      <c r="K139" s="18">
        <f>E139-I139</f>
        <v>0</v>
      </c>
      <c r="M139" s="19">
        <v>0.3843</v>
      </c>
      <c r="O139" s="3">
        <f>K139*M139</f>
        <v>0</v>
      </c>
      <c r="Q139" s="3">
        <f>K139-O139</f>
        <v>0</v>
      </c>
      <c r="S139" s="20">
        <f>SUM(I139:K139)</f>
        <v>0</v>
      </c>
    </row>
    <row r="140" spans="1:19" ht="11.25">
      <c r="A140" s="5" t="s">
        <v>277</v>
      </c>
      <c r="C140" s="2" t="s">
        <v>278</v>
      </c>
      <c r="G140" s="21" t="s">
        <v>20</v>
      </c>
      <c r="I140" s="6">
        <f>ROUNDUP(E140*G140,2)</f>
        <v>0</v>
      </c>
      <c r="K140" s="18">
        <f>E140-I140</f>
        <v>0</v>
      </c>
      <c r="M140" s="19">
        <v>0.4553</v>
      </c>
      <c r="O140" s="3">
        <f>K140*M140</f>
        <v>0</v>
      </c>
      <c r="Q140" s="3">
        <f>K140-O140</f>
        <v>0</v>
      </c>
      <c r="S140" s="20">
        <f>SUM(I140:K140)</f>
        <v>0</v>
      </c>
    </row>
    <row r="141" spans="1:19" ht="11.25">
      <c r="A141" s="5" t="s">
        <v>279</v>
      </c>
      <c r="C141" s="2" t="s">
        <v>280</v>
      </c>
      <c r="E141" s="6">
        <v>22189.8</v>
      </c>
      <c r="G141" s="21" t="s">
        <v>20</v>
      </c>
      <c r="I141" s="6">
        <f>ROUNDUP(E141*G141,2)</f>
        <v>11465.47</v>
      </c>
      <c r="K141" s="18">
        <f>E141-I141</f>
        <v>10724.33</v>
      </c>
      <c r="M141" s="19">
        <v>0.4587</v>
      </c>
      <c r="O141" s="3">
        <f>K141*M141</f>
        <v>4919.250171</v>
      </c>
      <c r="Q141" s="3">
        <f>K141-O141</f>
        <v>5805.079829</v>
      </c>
      <c r="S141" s="20">
        <f>SUM(I141:K141)</f>
        <v>22189.8</v>
      </c>
    </row>
    <row r="142" ht="11.25">
      <c r="G142" s="21"/>
    </row>
    <row r="143" ht="11.25">
      <c r="G143" s="21"/>
    </row>
    <row r="144" ht="11.25">
      <c r="G144" s="21"/>
    </row>
    <row r="145" spans="3:19" ht="11.25">
      <c r="C145" s="2" t="s">
        <v>281</v>
      </c>
      <c r="E145" s="6">
        <f>SUM(E10:E141)</f>
        <v>1705504.7800000003</v>
      </c>
      <c r="H145" s="2" t="s">
        <v>286</v>
      </c>
      <c r="I145" s="6">
        <f>SUM(I9:I141)</f>
        <v>881234.6299999999</v>
      </c>
      <c r="K145" s="6">
        <f>SUM(K9:K141)</f>
        <v>824270.1499999998</v>
      </c>
      <c r="O145" s="3">
        <f>SUM(O9:O141)</f>
        <v>275369.778262</v>
      </c>
      <c r="Q145" s="3">
        <f>SUM(Q9:Q141)</f>
        <v>548900.3717380001</v>
      </c>
      <c r="S145" s="20">
        <f>SUM(S10:S144)</f>
        <v>1705504.7800000003</v>
      </c>
    </row>
    <row r="149" ht="11.25">
      <c r="B149" s="2" t="s">
        <v>287</v>
      </c>
    </row>
    <row r="150" ht="11.25">
      <c r="C150" s="2" t="s">
        <v>288</v>
      </c>
    </row>
  </sheetData>
  <mergeCells count="2">
    <mergeCell ref="A1:O1"/>
    <mergeCell ref="A2:O2"/>
  </mergeCells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Denise Schnabel</cp:lastModifiedBy>
  <cp:lastPrinted>2000-07-20T13:09:09Z</cp:lastPrinted>
  <dcterms:created xsi:type="dcterms:W3CDTF">2000-07-20T12:54:06Z</dcterms:created>
  <dcterms:modified xsi:type="dcterms:W3CDTF">2004-10-28T15:49:47Z</dcterms:modified>
  <cp:category/>
  <cp:version/>
  <cp:contentType/>
  <cp:contentStatus/>
</cp:coreProperties>
</file>