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45" windowHeight="7515" tabRatio="882" activeTab="7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r:id="rId14"/>
  </sheets>
  <definedNames>
    <definedName name="_xlnm.Print_Area" localSheetId="1">'AUG'!$A$9:$Q$142</definedName>
    <definedName name="_xlnm.Print_Area" localSheetId="0">'JLY'!$A$9:$Q$142</definedName>
    <definedName name="_xlnm.Print_Area" localSheetId="2">'SEP'!$A$9:$Q$142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<sst xmlns="http://schemas.openxmlformats.org/spreadsheetml/2006/main" count="6228" uniqueCount="325">
  <si>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</si>
  <si>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</si>
  <si>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</si>
  <si>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</si>
  <si>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</si>
  <si>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</si>
  <si>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</si>
  <si>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</si>
  <si>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</si>
  <si>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</si>
  <si>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</si>
  <si>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</si>
  <si>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</si>
  <si>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</si>
  <si>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</si>
  <si>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</si>
  <si>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</si>
  <si>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</si>
  <si>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</si>
  <si>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</si>
  <si>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</si>
  <si>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</si>
  <si>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</si>
  <si>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</si>
  <si>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</si>
  <si>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</si>
  <si>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</si>
  <si>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</si>
  <si>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</si>
  <si>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</si>
  <si>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</si>
  <si>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</si>
  <si>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</si>
  <si>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</si>
  <si>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</si>
  <si>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</si>
  <si>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</si>
  <si>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</si>
  <si>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</si>
  <si>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</si>
  <si>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</si>
  <si>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</si>
  <si>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</si>
  <si>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</si>
  <si>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</si>
  <si>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</si>
  <si>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</si>
  <si>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</si>
  <si>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</si>
  <si>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</si>
  <si>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</si>
  <si>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</si>
  <si>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</si>
  <si>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</si>
  <si>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</si>
  <si>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</si>
  <si>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</si>
  <si>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</si>
  <si>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</si>
  <si>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</si>
  <si>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</si>
  <si>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</si>
  <si>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</si>
  <si>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</si>
  <si>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</si>
  <si>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</si>
  <si>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</si>
  <si>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</si>
  <si>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</si>
  <si>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</si>
  <si>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</si>
  <si>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</si>
  <si>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</si>
  <si>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</si>
  <si>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</si>
  <si>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</si>
  <si>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</si>
  <si>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</si>
  <si>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</si>
  <si>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</si>
  <si>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</si>
  <si>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</si>
  <si>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</si>
  <si>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</si>
  <si>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</si>
  <si>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</si>
  <si>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</si>
  <si>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</si>
  <si>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</si>
  <si>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</si>
  <si>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</si>
  <si>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</si>
  <si>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</si>
  <si>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</si>
  <si>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</si>
  <si>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</si>
  <si>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</si>
  <si>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</si>
  <si>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</si>
  <si>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</si>
  <si>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</si>
  <si>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</si>
  <si>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</si>
  <si>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</si>
  <si>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</si>
  <si>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</si>
  <si>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</si>
  <si>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</si>
  <si>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</si>
  <si>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</si>
  <si>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</si>
  <si>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</si>
  <si>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</si>
  <si>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</si>
  <si>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</si>
  <si>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</si>
  <si>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</si>
  <si>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</si>
  <si>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</si>
  <si>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</si>
  <si>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</si>
  <si>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</si>
  <si>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</si>
  <si>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</si>
  <si>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</si>
  <si>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</si>
  <si>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</si>
  <si>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</si>
  <si>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</si>
  <si>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</si>
  <si>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</si>
  <si>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</si>
  <si>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</si>
  <si>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</si>
  <si>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</si>
  <si>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</si>
  <si>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</si>
  <si>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</si>
  <si>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</si>
  <si>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</si>
  <si>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</si>
  <si>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</si>
  <si>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</si>
  <si>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</si>
  <si>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</si>
  <si>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</si>
  <si>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</si>
  <si>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</si>
  <si>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</si>
  <si>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</si>
  <si>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</si>
  <si>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</si>
  <si>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</si>
  <si>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</si>
  <si>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</si>
  <si>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</si>
  <si>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</si>
  <si>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</si>
  <si>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</si>
  <si>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</si>
  <si>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</si>
  <si>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</si>
  <si>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</si>
  <si>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</si>
  <si>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</si>
  <si>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</si>
  <si>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</si>
  <si>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</si>
  <si>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</si>
  <si>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</si>
  <si>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</si>
  <si>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</si>
  <si>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</si>
  <si>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</si>
  <si>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</si>
  <si>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</si>
  <si>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</si>
  <si>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</si>
  <si>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</si>
  <si>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</si>
  <si>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</si>
  <si>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</si>
  <si>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</si>
  <si>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</si>
  <si>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</si>
  <si>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</si>
  <si>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</si>
  <si>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</si>
  <si>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</si>
  <si>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</si>
  <si>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</si>
  <si>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</si>
  <si>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</si>
  <si>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</si>
  <si>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</si>
  <si>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</si>
  <si>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</si>
  <si>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</si>
  <si>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</si>
  <si>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</si>
  <si>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</si>
  <si>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</si>
  <si>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</si>
  <si>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</si>
  <si>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</si>
  <si>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</si>
  <si>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</si>
  <si>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</si>
  <si>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</si>
  <si>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</si>
  <si>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</si>
  <si>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</si>
  <si>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</si>
  <si>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</si>
  <si>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</si>
  <si>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</si>
  <si>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</si>
  <si>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</si>
  <si>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</si>
  <si>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</si>
  <si>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</si>
  <si>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</si>
  <si>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</si>
  <si>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</si>
  <si>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</si>
  <si>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</si>
  <si>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</si>
  <si>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</si>
  <si>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</si>
  <si>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</si>
  <si>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</si>
  <si>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</si>
  <si>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</si>
  <si>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</si>
  <si>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</si>
  <si>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</si>
  <si>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</si>
  <si>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</si>
  <si>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</si>
  <si>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</si>
  <si>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</si>
  <si>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</si>
  <si>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</si>
  <si>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</si>
  <si>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</si>
  <si>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</si>
  <si>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</si>
  <si>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</si>
  <si>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</si>
  <si>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</si>
  <si>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</si>
  <si>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</si>
  <si>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</si>
  <si>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</si>
  <si>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</si>
  <si>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</si>
  <si>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</si>
  <si>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</si>
  <si>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</si>
  <si>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</si>
  <si>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</si>
  <si>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</si>
  <si>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</si>
  <si>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</si>
  <si>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</si>
  <si>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</si>
  <si>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</si>
  <si>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</si>
  <si>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</si>
  <si>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</si>
  <si>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</si>
  <si>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</si>
  <si>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</si>
  <si>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</si>
  <si>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</si>
  <si>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</si>
  <si>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</si>
  <si>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</si>
  <si>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</si>
  <si>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</si>
  <si>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</si>
  <si>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</si>
  <si>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</si>
  <si>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</si>
  <si>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</si>
  <si>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</si>
  <si>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</si>
  <si>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</si>
  <si>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</si>
  <si>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</si>
  <si>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</si>
  <si>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CSA Locality Medicaid Match</t>
  </si>
  <si>
    <t>TFC</t>
  </si>
  <si>
    <t>Regular TFC Medicaid</t>
  </si>
  <si>
    <t xml:space="preserve"> JULY, 2014 MEDICAID ADJUSTMENTS--TFC--FY2015</t>
  </si>
  <si>
    <t>JULY, 2014</t>
  </si>
  <si>
    <t>AUGUST, 2014 MEDICAID ADJUSTMENTS--TFC--FY2015</t>
  </si>
  <si>
    <t>AUGUST, 2014</t>
  </si>
  <si>
    <t>SEPTEMBER, 2014 MEDICAID ADJUSTMENTS--TFC--FY2015</t>
  </si>
  <si>
    <t>SEPTEMBER,2014</t>
  </si>
  <si>
    <t>OCTOBER, 2014 MEDICAID ADJUSTMENTS--TFC--FY2015</t>
  </si>
  <si>
    <t>OCTOBER, 2014</t>
  </si>
  <si>
    <t>NOVEMBER, 2014 MEDICAID ADJUSTMENTS--TFC--FY2015</t>
  </si>
  <si>
    <t>NOVEMBER, 2014</t>
  </si>
  <si>
    <t>DECEMBER, 2014 MEDICAID ADJUSTMENTS--TFC--FY2015</t>
  </si>
  <si>
    <t>DECEMBER, 2014</t>
  </si>
  <si>
    <t>JANUARY, 2015 MEDICAID ADJUSTMENTS--TFC--FY2015</t>
  </si>
  <si>
    <t>JANUARY, 2015</t>
  </si>
  <si>
    <t>FEBRUARY, 2015 MEDICAID ADJUSTMENTS--TFC--FY2015</t>
  </si>
  <si>
    <t>FEBRUARY, 2015</t>
  </si>
  <si>
    <t>MARCH, 2015 MEDICAID ADJUSTMENTS--TFC--FY2015</t>
  </si>
  <si>
    <t>MARCH, 2015</t>
  </si>
  <si>
    <t>APRIL, 2015 MEDICAID ADJUSTMENTS--TFC-FY2015</t>
  </si>
  <si>
    <t>APRIL, 2015</t>
  </si>
  <si>
    <t>MAY, 2015 MEDICAID ADJUSTMENTS--TFC--FY2015</t>
  </si>
  <si>
    <t>MAY, 2015</t>
  </si>
  <si>
    <t>JUNE, 2015 MEDICAID ADJUSTMENTS--TFC--FY2015</t>
  </si>
  <si>
    <t>JUNE, 2015</t>
  </si>
  <si>
    <t>TFC MEDICAID ADJUSTMENTS YEAR-TO-DATE  FY2015</t>
  </si>
  <si>
    <t>FY2015</t>
  </si>
  <si>
    <t>July, 2014</t>
  </si>
  <si>
    <t>August, 2014</t>
  </si>
  <si>
    <t>Sept, 2014</t>
  </si>
  <si>
    <t>Oct, 2014</t>
  </si>
  <si>
    <t>Nov,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</si>
</sst>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  <numFmt numFmtId="165" formatCode="[$-409]dddd\,\ mmmm\ dd\,\ yyyy"/>
    <numFmt numFmtId="166" formatCode="[$-409]h:mm:ss\ AM/PM"/>
    <numFmt numFmtId="167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43" fontId="2" fillId="34" borderId="0" xfId="42" applyNumberFormat="1" applyFont="1" applyFill="1" applyAlignment="1">
      <alignment/>
    </xf>
    <xf numFmtId="43" fontId="2" fillId="34" borderId="0" xfId="42" applyFont="1" applyFill="1" applyAlignment="1">
      <alignment/>
    </xf>
    <xf numFmtId="10" fontId="2" fillId="34" borderId="0" xfId="42" applyNumberFormat="1" applyFont="1" applyFill="1" applyAlignment="1">
      <alignment horizontal="center"/>
    </xf>
    <xf numFmtId="43" fontId="2" fillId="34" borderId="0" xfId="0" applyNumberFormat="1" applyFont="1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43" fontId="5" fillId="33" borderId="10" xfId="42" applyFont="1" applyFill="1" applyBorder="1" applyAlignment="1">
      <alignment horizontal="center"/>
    </xf>
    <xf numFmtId="43" fontId="5" fillId="0" borderId="11" xfId="42" applyFont="1" applyFill="1" applyBorder="1" applyAlignment="1">
      <alignment horizontal="right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4" fontId="41" fillId="36" borderId="0" xfId="0" applyNumberFormat="1" applyFont="1" applyFill="1" applyBorder="1" applyAlignment="1">
      <alignment wrapText="1"/>
    </xf>
    <xf numFmtId="0" fontId="5" fillId="0" borderId="11" xfId="57" applyFont="1" applyFill="1" applyBorder="1" applyAlignment="1">
      <alignment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/>
      <protection/>
    </xf>
    <xf numFmtId="49" fontId="6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10" fontId="0" fillId="0" borderId="0" xfId="60" applyNumberFormat="1" applyFont="1" applyAlignment="1">
      <alignment/>
    </xf>
    <xf numFmtId="49" fontId="0" fillId="0" borderId="0" xfId="0" applyNumberFormat="1" applyAlignment="1">
      <alignment/>
    </xf>
    <xf numFmtId="43" fontId="5" fillId="0" borderId="10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41" fillId="36" borderId="0" xfId="42" applyFont="1" applyFill="1" applyBorder="1" applyAlignment="1">
      <alignment horizontal="right" wrapText="1"/>
    </xf>
    <xf numFmtId="43" fontId="41" fillId="37" borderId="0" xfId="42" applyFont="1" applyFill="1" applyBorder="1" applyAlignment="1">
      <alignment horizontal="right" wrapText="1"/>
    </xf>
    <xf numFmtId="43" fontId="3" fillId="0" borderId="0" xfId="42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zoomScalePageLayoutView="0" workbookViewId="0" topLeftCell="A114">
      <selection activeCell="S138" sqref="S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294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295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56">
        <v>0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56">
        <v>7509.5</v>
      </c>
      <c r="G10" s="19">
        <v>0.5</v>
      </c>
      <c r="I10" s="20">
        <f aca="true" t="shared" si="0" ref="I10:I73">E10*G10</f>
        <v>3754.75</v>
      </c>
      <c r="K10" s="5">
        <f aca="true" t="shared" si="1" ref="K10:K73">E10-I10</f>
        <v>3754.75</v>
      </c>
      <c r="M10" s="14">
        <v>0.4474</v>
      </c>
      <c r="O10" s="5">
        <f>K10*M10</f>
        <v>1679.87515</v>
      </c>
      <c r="Q10" s="16">
        <f aca="true" t="shared" si="2" ref="Q10:Q73">K10-O10</f>
        <v>2074.87485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56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56">
        <v>326.5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56">
        <v>979.5</v>
      </c>
      <c r="G13" s="19">
        <v>0.5</v>
      </c>
      <c r="I13" s="20">
        <f t="shared" si="0"/>
        <v>489.75</v>
      </c>
      <c r="K13" s="5">
        <f t="shared" si="1"/>
        <v>489.75</v>
      </c>
      <c r="M13" s="14">
        <v>0.2722</v>
      </c>
      <c r="O13" s="5">
        <f t="shared" si="4"/>
        <v>133.30995</v>
      </c>
      <c r="Q13" s="16">
        <f t="shared" si="2"/>
        <v>356.44005000000004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56">
        <v>1632.5</v>
      </c>
      <c r="G14" s="19">
        <v>0.5</v>
      </c>
      <c r="I14" s="20">
        <f t="shared" si="0"/>
        <v>816.25</v>
      </c>
      <c r="K14" s="5">
        <f t="shared" si="1"/>
        <v>816.25</v>
      </c>
      <c r="M14" s="14">
        <v>0.2639</v>
      </c>
      <c r="O14" s="5">
        <f t="shared" si="4"/>
        <v>215.408375</v>
      </c>
      <c r="Q14" s="16">
        <f t="shared" si="2"/>
        <v>600.841625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56">
        <v>3918</v>
      </c>
      <c r="G15" s="19">
        <v>0.5</v>
      </c>
      <c r="I15" s="20">
        <f t="shared" si="0"/>
        <v>1959</v>
      </c>
      <c r="K15" s="5">
        <f t="shared" si="1"/>
        <v>1959</v>
      </c>
      <c r="M15" s="14">
        <v>0.4602</v>
      </c>
      <c r="O15" s="5">
        <f t="shared" si="4"/>
        <v>901.5318</v>
      </c>
      <c r="Q15" s="16">
        <f t="shared" si="2"/>
        <v>1057.4682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56">
        <v>7215.61</v>
      </c>
      <c r="G16" s="19">
        <v>0.5</v>
      </c>
      <c r="I16" s="20">
        <f t="shared" si="0"/>
        <v>3607.805</v>
      </c>
      <c r="K16" s="5">
        <f t="shared" si="1"/>
        <v>3607.805</v>
      </c>
      <c r="M16" s="14">
        <v>0.3302</v>
      </c>
      <c r="O16" s="5">
        <f t="shared" si="4"/>
        <v>1191.2972109999998</v>
      </c>
      <c r="Q16" s="16">
        <f t="shared" si="2"/>
        <v>2416.5077890000002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56">
        <v>1306</v>
      </c>
      <c r="G17" s="19">
        <v>0.5</v>
      </c>
      <c r="I17" s="20">
        <f t="shared" si="0"/>
        <v>653</v>
      </c>
      <c r="K17" s="5">
        <f t="shared" si="1"/>
        <v>653</v>
      </c>
      <c r="M17" s="14">
        <v>0.4278</v>
      </c>
      <c r="O17" s="5">
        <f t="shared" si="4"/>
        <v>279.3534</v>
      </c>
      <c r="Q17" s="16">
        <f t="shared" si="2"/>
        <v>373.6466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56">
        <v>6203.5</v>
      </c>
      <c r="G18" s="19">
        <v>0.5</v>
      </c>
      <c r="I18" s="20">
        <f t="shared" si="0"/>
        <v>3101.75</v>
      </c>
      <c r="K18" s="5">
        <f t="shared" si="1"/>
        <v>3101.75</v>
      </c>
      <c r="M18" s="14">
        <v>0.3111</v>
      </c>
      <c r="O18" s="5">
        <f t="shared" si="4"/>
        <v>964.954425</v>
      </c>
      <c r="Q18" s="16">
        <f t="shared" si="2"/>
        <v>2136.795575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56">
        <v>653</v>
      </c>
      <c r="G19" s="19">
        <v>0.5</v>
      </c>
      <c r="I19" s="20">
        <f t="shared" si="0"/>
        <v>326.5</v>
      </c>
      <c r="K19" s="5">
        <f t="shared" si="1"/>
        <v>326.5</v>
      </c>
      <c r="M19" s="14">
        <v>0.2109</v>
      </c>
      <c r="O19" s="5">
        <f t="shared" si="4"/>
        <v>68.85885</v>
      </c>
      <c r="Q19" s="16">
        <f t="shared" si="2"/>
        <v>257.64115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56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56">
        <v>979.5</v>
      </c>
      <c r="G21" s="19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56">
        <v>653</v>
      </c>
      <c r="G22" s="19">
        <v>0.5</v>
      </c>
      <c r="I22" s="20">
        <f t="shared" si="0"/>
        <v>326.5</v>
      </c>
      <c r="K22" s="5">
        <f t="shared" si="1"/>
        <v>326.5</v>
      </c>
      <c r="M22" s="14">
        <v>0.3156</v>
      </c>
      <c r="O22" s="5">
        <f t="shared" si="4"/>
        <v>103.04339999999999</v>
      </c>
      <c r="Q22" s="16">
        <f t="shared" si="2"/>
        <v>223.4566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56">
        <v>653</v>
      </c>
      <c r="G23" s="19">
        <v>0.5</v>
      </c>
      <c r="I23" s="20">
        <f t="shared" si="0"/>
        <v>326.5</v>
      </c>
      <c r="K23" s="5">
        <f t="shared" si="1"/>
        <v>326.5</v>
      </c>
      <c r="M23" s="14">
        <v>0.2023</v>
      </c>
      <c r="O23" s="5">
        <f t="shared" si="4"/>
        <v>66.05095</v>
      </c>
      <c r="Q23" s="16">
        <f t="shared" si="2"/>
        <v>260.44905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56">
        <v>0</v>
      </c>
      <c r="G24" s="19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56">
        <v>2612</v>
      </c>
      <c r="G25" s="19">
        <v>0.5</v>
      </c>
      <c r="I25" s="20">
        <f t="shared" si="0"/>
        <v>1306</v>
      </c>
      <c r="K25" s="5">
        <f t="shared" si="1"/>
        <v>1306</v>
      </c>
      <c r="M25" s="14">
        <v>0.3308</v>
      </c>
      <c r="O25" s="5">
        <f t="shared" si="4"/>
        <v>432.02479999999997</v>
      </c>
      <c r="Q25" s="16">
        <f t="shared" si="2"/>
        <v>873.9752000000001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56">
        <v>3591.5</v>
      </c>
      <c r="G26" s="19">
        <v>0.5</v>
      </c>
      <c r="I26" s="20">
        <f t="shared" si="0"/>
        <v>1795.75</v>
      </c>
      <c r="K26" s="5">
        <f t="shared" si="1"/>
        <v>1795.75</v>
      </c>
      <c r="M26" s="14">
        <v>0.291</v>
      </c>
      <c r="O26" s="5">
        <f t="shared" si="4"/>
        <v>522.5632499999999</v>
      </c>
      <c r="Q26" s="16">
        <f t="shared" si="2"/>
        <v>1273.18675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5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56">
        <v>653</v>
      </c>
      <c r="G28" s="19">
        <v>0.5</v>
      </c>
      <c r="I28" s="20">
        <f t="shared" si="0"/>
        <v>326.5</v>
      </c>
      <c r="K28" s="5">
        <f t="shared" si="1"/>
        <v>326.5</v>
      </c>
      <c r="M28" s="14">
        <v>0.2204</v>
      </c>
      <c r="O28" s="5">
        <f t="shared" si="4"/>
        <v>71.9606</v>
      </c>
      <c r="Q28" s="16">
        <f t="shared" si="2"/>
        <v>254.5394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56">
        <v>11547.18</v>
      </c>
      <c r="G29" s="19">
        <v>0.5</v>
      </c>
      <c r="I29" s="20">
        <f t="shared" si="0"/>
        <v>5773.59</v>
      </c>
      <c r="K29" s="5">
        <f t="shared" si="1"/>
        <v>5773.59</v>
      </c>
      <c r="M29" s="14">
        <v>0.3853</v>
      </c>
      <c r="O29" s="5">
        <f t="shared" si="4"/>
        <v>2224.564227</v>
      </c>
      <c r="Q29" s="16">
        <f t="shared" si="2"/>
        <v>3549.0257730000003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5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56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56">
        <v>4897.5</v>
      </c>
      <c r="G32" s="19">
        <v>0.5</v>
      </c>
      <c r="I32" s="20">
        <f t="shared" si="0"/>
        <v>2448.75</v>
      </c>
      <c r="K32" s="5">
        <f t="shared" si="1"/>
        <v>2448.75</v>
      </c>
      <c r="M32" s="14">
        <v>0.3767</v>
      </c>
      <c r="O32" s="5">
        <f t="shared" si="4"/>
        <v>922.444125</v>
      </c>
      <c r="Q32" s="16">
        <f t="shared" si="2"/>
        <v>1526.305875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56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56">
        <v>1632.5</v>
      </c>
      <c r="G34" s="19">
        <v>0.5</v>
      </c>
      <c r="I34" s="20">
        <f t="shared" si="0"/>
        <v>816.25</v>
      </c>
      <c r="K34" s="5">
        <f t="shared" si="1"/>
        <v>816.25</v>
      </c>
      <c r="M34" s="14">
        <v>0.3042</v>
      </c>
      <c r="O34" s="5">
        <f t="shared" si="4"/>
        <v>248.30325000000002</v>
      </c>
      <c r="Q34" s="16">
        <f t="shared" si="2"/>
        <v>567.94675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56">
        <v>1306</v>
      </c>
      <c r="G35" s="19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56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56">
        <v>23777.38</v>
      </c>
      <c r="G37" s="19">
        <v>0.5</v>
      </c>
      <c r="I37" s="20">
        <f t="shared" si="0"/>
        <v>11888.69</v>
      </c>
      <c r="K37" s="5">
        <f t="shared" si="1"/>
        <v>11888.69</v>
      </c>
      <c r="M37" s="14">
        <v>0.4611</v>
      </c>
      <c r="O37" s="5">
        <f t="shared" si="4"/>
        <v>5481.874959000001</v>
      </c>
      <c r="Q37" s="16">
        <f t="shared" si="2"/>
        <v>6406.815041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56">
        <v>1632.5</v>
      </c>
      <c r="G38" s="19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4"/>
        <v>374.169</v>
      </c>
      <c r="Q38" s="16">
        <f t="shared" si="2"/>
        <v>442.081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56">
        <v>821.48</v>
      </c>
      <c r="G39" s="19">
        <v>0.5</v>
      </c>
      <c r="I39" s="20">
        <f t="shared" si="0"/>
        <v>410.74</v>
      </c>
      <c r="K39" s="5">
        <f t="shared" si="1"/>
        <v>410.74</v>
      </c>
      <c r="M39" s="14">
        <v>0.2324</v>
      </c>
      <c r="O39" s="5">
        <f t="shared" si="4"/>
        <v>95.455976</v>
      </c>
      <c r="Q39" s="16">
        <f t="shared" si="2"/>
        <v>315.284024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56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56">
        <v>3591.5</v>
      </c>
      <c r="G41" s="19">
        <v>0.5</v>
      </c>
      <c r="I41" s="20">
        <f t="shared" si="0"/>
        <v>1795.75</v>
      </c>
      <c r="K41" s="5">
        <f t="shared" si="1"/>
        <v>1795.75</v>
      </c>
      <c r="M41" s="14">
        <v>0.283</v>
      </c>
      <c r="O41" s="5">
        <f t="shared" si="4"/>
        <v>508.19724999999994</v>
      </c>
      <c r="Q41" s="16">
        <f t="shared" si="2"/>
        <v>1287.55275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56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56">
        <v>1959</v>
      </c>
      <c r="G43" s="19">
        <v>0.5</v>
      </c>
      <c r="I43" s="20">
        <f t="shared" si="0"/>
        <v>979.5</v>
      </c>
      <c r="K43" s="5">
        <f t="shared" si="1"/>
        <v>979.5</v>
      </c>
      <c r="M43" s="14">
        <v>0.2898</v>
      </c>
      <c r="O43" s="5">
        <f t="shared" si="4"/>
        <v>283.8591</v>
      </c>
      <c r="Q43" s="16">
        <f t="shared" si="2"/>
        <v>695.6409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56">
        <v>3265</v>
      </c>
      <c r="G44" s="19">
        <v>0.5</v>
      </c>
      <c r="I44" s="20">
        <f t="shared" si="0"/>
        <v>1632.5</v>
      </c>
      <c r="K44" s="5">
        <f t="shared" si="1"/>
        <v>1632.5</v>
      </c>
      <c r="M44" s="14">
        <v>0.3687</v>
      </c>
      <c r="O44" s="5">
        <f t="shared" si="4"/>
        <v>601.9027500000001</v>
      </c>
      <c r="Q44" s="16">
        <f t="shared" si="2"/>
        <v>1030.5972499999998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56">
        <v>1959</v>
      </c>
      <c r="G45" s="19">
        <v>0.5</v>
      </c>
      <c r="I45" s="20">
        <f t="shared" si="0"/>
        <v>979.5</v>
      </c>
      <c r="K45" s="5">
        <f t="shared" si="1"/>
        <v>979.5</v>
      </c>
      <c r="M45" s="14">
        <v>0.4871</v>
      </c>
      <c r="O45" s="5">
        <f t="shared" si="4"/>
        <v>477.11445</v>
      </c>
      <c r="Q45" s="16">
        <f t="shared" si="2"/>
        <v>502.38555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56">
        <v>1632.5</v>
      </c>
      <c r="G46" s="19">
        <v>0.5</v>
      </c>
      <c r="I46" s="20">
        <f t="shared" si="0"/>
        <v>816.25</v>
      </c>
      <c r="K46" s="5">
        <f t="shared" si="1"/>
        <v>816.25</v>
      </c>
      <c r="M46" s="14">
        <v>0.2109</v>
      </c>
      <c r="O46" s="5">
        <f t="shared" si="4"/>
        <v>172.14712500000002</v>
      </c>
      <c r="Q46" s="16">
        <f t="shared" si="2"/>
        <v>644.102875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56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56">
        <v>1959</v>
      </c>
      <c r="G48" s="19">
        <v>0.5</v>
      </c>
      <c r="I48" s="20">
        <f t="shared" si="0"/>
        <v>979.5</v>
      </c>
      <c r="K48" s="5">
        <f t="shared" si="1"/>
        <v>979.5</v>
      </c>
      <c r="M48" s="14">
        <v>0.2266</v>
      </c>
      <c r="O48" s="5">
        <f t="shared" si="4"/>
        <v>221.9547</v>
      </c>
      <c r="Q48" s="16">
        <f t="shared" si="2"/>
        <v>757.5453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56">
        <v>2285.5</v>
      </c>
      <c r="G49" s="19">
        <v>0.5</v>
      </c>
      <c r="I49" s="20">
        <f t="shared" si="0"/>
        <v>1142.75</v>
      </c>
      <c r="K49" s="5">
        <f t="shared" si="1"/>
        <v>1142.75</v>
      </c>
      <c r="M49" s="14">
        <v>0.2335</v>
      </c>
      <c r="O49" s="5">
        <f t="shared" si="4"/>
        <v>266.832125</v>
      </c>
      <c r="Q49" s="16">
        <f t="shared" si="2"/>
        <v>875.917875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56">
        <v>979.5</v>
      </c>
      <c r="G50" s="19">
        <v>0.5</v>
      </c>
      <c r="I50" s="20">
        <f t="shared" si="0"/>
        <v>489.75</v>
      </c>
      <c r="K50" s="5">
        <f t="shared" si="1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56">
        <v>5877</v>
      </c>
      <c r="G51" s="19">
        <v>0.5</v>
      </c>
      <c r="I51" s="20">
        <f t="shared" si="0"/>
        <v>2938.5</v>
      </c>
      <c r="K51" s="5">
        <f t="shared" si="1"/>
        <v>2938.5</v>
      </c>
      <c r="M51" s="14">
        <v>0.3755</v>
      </c>
      <c r="O51" s="5">
        <f t="shared" si="4"/>
        <v>1103.40675</v>
      </c>
      <c r="Q51" s="16">
        <f t="shared" si="2"/>
        <v>1835.09325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56">
        <v>1959</v>
      </c>
      <c r="G52" s="19">
        <v>0.5</v>
      </c>
      <c r="I52" s="20">
        <f t="shared" si="0"/>
        <v>979.5</v>
      </c>
      <c r="K52" s="5">
        <f t="shared" si="1"/>
        <v>979.5</v>
      </c>
      <c r="M52" s="14">
        <v>0.2786</v>
      </c>
      <c r="O52" s="5">
        <f t="shared" si="4"/>
        <v>272.88870000000003</v>
      </c>
      <c r="Q52" s="16">
        <f t="shared" si="2"/>
        <v>706.6113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5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56">
        <v>979.25</v>
      </c>
      <c r="G54" s="19">
        <v>0.5</v>
      </c>
      <c r="I54" s="20">
        <f t="shared" si="0"/>
        <v>489.625</v>
      </c>
      <c r="K54" s="5">
        <f t="shared" si="1"/>
        <v>489.625</v>
      </c>
      <c r="M54" s="14">
        <v>0.3613</v>
      </c>
      <c r="O54" s="5">
        <f t="shared" si="4"/>
        <v>176.9015125</v>
      </c>
      <c r="Q54" s="16">
        <f t="shared" si="2"/>
        <v>312.72348750000003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56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56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56">
        <v>653</v>
      </c>
      <c r="G57" s="19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56">
        <v>979.5</v>
      </c>
      <c r="G58" s="19">
        <v>0.5</v>
      </c>
      <c r="I58" s="20">
        <f t="shared" si="0"/>
        <v>489.75</v>
      </c>
      <c r="K58" s="5">
        <f t="shared" si="1"/>
        <v>489.75</v>
      </c>
      <c r="M58" s="14">
        <v>0.3853</v>
      </c>
      <c r="O58" s="5">
        <f t="shared" si="4"/>
        <v>188.700675</v>
      </c>
      <c r="Q58" s="16">
        <f t="shared" si="2"/>
        <v>301.049325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56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56">
        <v>1632.5</v>
      </c>
      <c r="G60" s="19">
        <v>0.5</v>
      </c>
      <c r="I60" s="20">
        <f t="shared" si="0"/>
        <v>816.25</v>
      </c>
      <c r="K60" s="5">
        <f t="shared" si="1"/>
        <v>816.25</v>
      </c>
      <c r="M60" s="14">
        <v>0.2245</v>
      </c>
      <c r="O60" s="5">
        <f t="shared" si="4"/>
        <v>183.24812500000002</v>
      </c>
      <c r="Q60" s="16">
        <f t="shared" si="2"/>
        <v>633.0018749999999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56">
        <v>2938.5</v>
      </c>
      <c r="G61" s="19">
        <v>0.5</v>
      </c>
      <c r="I61" s="20">
        <f t="shared" si="0"/>
        <v>1469.25</v>
      </c>
      <c r="K61" s="5">
        <f t="shared" si="1"/>
        <v>1469.25</v>
      </c>
      <c r="M61" s="17">
        <v>0.4764</v>
      </c>
      <c r="O61" s="5">
        <f t="shared" si="4"/>
        <v>699.9507</v>
      </c>
      <c r="Q61" s="16">
        <f t="shared" si="2"/>
        <v>769.2993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56">
        <v>3493.48</v>
      </c>
      <c r="G62" s="19">
        <v>0.5</v>
      </c>
      <c r="I62" s="20">
        <f t="shared" si="0"/>
        <v>1746.74</v>
      </c>
      <c r="K62" s="5">
        <f t="shared" si="1"/>
        <v>1746.74</v>
      </c>
      <c r="M62" s="14">
        <v>0.4401</v>
      </c>
      <c r="O62" s="5">
        <f t="shared" si="4"/>
        <v>768.740274</v>
      </c>
      <c r="Q62" s="16">
        <f t="shared" si="2"/>
        <v>977.999726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56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56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56">
        <v>979.5</v>
      </c>
      <c r="G65" s="19">
        <v>0.5</v>
      </c>
      <c r="I65" s="20">
        <f t="shared" si="0"/>
        <v>489.75</v>
      </c>
      <c r="K65" s="5">
        <f t="shared" si="1"/>
        <v>489.75</v>
      </c>
      <c r="M65" s="14">
        <v>0.4271</v>
      </c>
      <c r="O65" s="5">
        <f t="shared" si="4"/>
        <v>209.172225</v>
      </c>
      <c r="Q65" s="16">
        <f t="shared" si="2"/>
        <v>280.577775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56">
        <v>2285.5</v>
      </c>
      <c r="G66" s="19">
        <v>0.5</v>
      </c>
      <c r="I66" s="20">
        <f t="shared" si="0"/>
        <v>1142.75</v>
      </c>
      <c r="K66" s="5">
        <f t="shared" si="1"/>
        <v>1142.75</v>
      </c>
      <c r="M66" s="14">
        <v>0.2286</v>
      </c>
      <c r="O66" s="5">
        <f t="shared" si="4"/>
        <v>261.23265</v>
      </c>
      <c r="Q66" s="16">
        <f t="shared" si="2"/>
        <v>881.5173500000001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56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56">
        <v>1306</v>
      </c>
      <c r="G68" s="19">
        <v>0.5</v>
      </c>
      <c r="I68" s="20">
        <f t="shared" si="0"/>
        <v>653</v>
      </c>
      <c r="K68" s="5">
        <f t="shared" si="1"/>
        <v>653</v>
      </c>
      <c r="M68" s="14">
        <v>0.2834</v>
      </c>
      <c r="O68" s="5">
        <f t="shared" si="4"/>
        <v>185.06019999999998</v>
      </c>
      <c r="Q68" s="16">
        <f t="shared" si="2"/>
        <v>467.9398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56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56">
        <v>1306</v>
      </c>
      <c r="G70" s="19">
        <v>0.5</v>
      </c>
      <c r="I70" s="20">
        <f t="shared" si="0"/>
        <v>653</v>
      </c>
      <c r="K70" s="5">
        <f t="shared" si="1"/>
        <v>653</v>
      </c>
      <c r="M70" s="14">
        <v>0.4329</v>
      </c>
      <c r="O70" s="5">
        <f t="shared" si="4"/>
        <v>282.6837</v>
      </c>
      <c r="Q70" s="16">
        <f t="shared" si="2"/>
        <v>370.3163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56">
        <v>2612</v>
      </c>
      <c r="G71" s="19">
        <v>0.5</v>
      </c>
      <c r="I71" s="20">
        <f t="shared" si="0"/>
        <v>1306</v>
      </c>
      <c r="K71" s="5">
        <f t="shared" si="1"/>
        <v>1306</v>
      </c>
      <c r="M71" s="14">
        <v>0.1971</v>
      </c>
      <c r="O71" s="5">
        <f t="shared" si="4"/>
        <v>257.4126</v>
      </c>
      <c r="Q71" s="16">
        <f t="shared" si="2"/>
        <v>1048.5874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56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56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56">
        <v>0</v>
      </c>
      <c r="G74" s="19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56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56">
        <v>979.5</v>
      </c>
      <c r="G76" s="19">
        <v>0.5</v>
      </c>
      <c r="I76" s="20">
        <f t="shared" si="5"/>
        <v>489.75</v>
      </c>
      <c r="K76" s="5">
        <f t="shared" si="6"/>
        <v>489.75</v>
      </c>
      <c r="M76" s="14">
        <v>0.2539</v>
      </c>
      <c r="O76" s="5">
        <f t="shared" si="9"/>
        <v>124.347525</v>
      </c>
      <c r="Q76" s="16">
        <f t="shared" si="7"/>
        <v>365.402475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56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56">
        <v>326.5</v>
      </c>
      <c r="G78" s="19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56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56">
        <v>1306</v>
      </c>
      <c r="G80" s="19">
        <v>0.5</v>
      </c>
      <c r="I80" s="20">
        <f t="shared" si="5"/>
        <v>653</v>
      </c>
      <c r="K80" s="5">
        <f t="shared" si="6"/>
        <v>653</v>
      </c>
      <c r="M80" s="14">
        <v>0.3716</v>
      </c>
      <c r="O80" s="5">
        <f t="shared" si="9"/>
        <v>242.6548</v>
      </c>
      <c r="Q80" s="16">
        <f t="shared" si="7"/>
        <v>410.3452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56">
        <v>1959</v>
      </c>
      <c r="G81" s="19">
        <v>0.5</v>
      </c>
      <c r="I81" s="20">
        <f t="shared" si="5"/>
        <v>979.5</v>
      </c>
      <c r="K81" s="5">
        <f t="shared" si="6"/>
        <v>979.5</v>
      </c>
      <c r="M81" s="14">
        <v>0.3414</v>
      </c>
      <c r="O81" s="5">
        <f t="shared" si="9"/>
        <v>334.4013</v>
      </c>
      <c r="Q81" s="16">
        <f t="shared" si="7"/>
        <v>645.0987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56">
        <v>3918</v>
      </c>
      <c r="G82" s="19">
        <v>0.5</v>
      </c>
      <c r="I82" s="20">
        <f t="shared" si="5"/>
        <v>1959</v>
      </c>
      <c r="K82" s="5">
        <f t="shared" si="6"/>
        <v>1959</v>
      </c>
      <c r="M82" s="14">
        <v>0.2923</v>
      </c>
      <c r="O82" s="5">
        <f t="shared" si="9"/>
        <v>572.6157000000001</v>
      </c>
      <c r="Q82" s="16">
        <f t="shared" si="7"/>
        <v>1386.3843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56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56">
        <v>2457.25</v>
      </c>
      <c r="G84" s="19">
        <v>0.5</v>
      </c>
      <c r="I84" s="20">
        <f t="shared" si="5"/>
        <v>1228.625</v>
      </c>
      <c r="K84" s="5">
        <f t="shared" si="6"/>
        <v>1228.625</v>
      </c>
      <c r="M84" s="14">
        <v>0.3227</v>
      </c>
      <c r="O84" s="5">
        <f t="shared" si="9"/>
        <v>396.4772875</v>
      </c>
      <c r="Q84" s="16">
        <f t="shared" si="7"/>
        <v>832.1477125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56">
        <v>8815.5</v>
      </c>
      <c r="G85" s="19">
        <v>0.5</v>
      </c>
      <c r="I85" s="20">
        <f t="shared" si="5"/>
        <v>4407.75</v>
      </c>
      <c r="K85" s="5">
        <f t="shared" si="6"/>
        <v>4407.75</v>
      </c>
      <c r="M85" s="14">
        <v>0.4397</v>
      </c>
      <c r="O85" s="5">
        <f t="shared" si="9"/>
        <v>1938.087675</v>
      </c>
      <c r="Q85" s="16">
        <f t="shared" si="7"/>
        <v>2469.6623250000002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56">
        <v>326.5</v>
      </c>
      <c r="G86" s="19">
        <v>0.5</v>
      </c>
      <c r="I86" s="20">
        <f t="shared" si="5"/>
        <v>163.25</v>
      </c>
      <c r="K86" s="5">
        <f t="shared" si="6"/>
        <v>163.25</v>
      </c>
      <c r="M86" s="14">
        <v>0.2336</v>
      </c>
      <c r="O86" s="5">
        <f t="shared" si="9"/>
        <v>38.1352</v>
      </c>
      <c r="Q86" s="16">
        <f t="shared" si="7"/>
        <v>125.1148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56">
        <v>5255.64</v>
      </c>
      <c r="G87" s="19">
        <v>0.5</v>
      </c>
      <c r="I87" s="20">
        <f t="shared" si="5"/>
        <v>2627.82</v>
      </c>
      <c r="K87" s="5">
        <f t="shared" si="6"/>
        <v>2627.82</v>
      </c>
      <c r="M87" s="14">
        <v>0.3445</v>
      </c>
      <c r="O87" s="5">
        <f t="shared" si="9"/>
        <v>905.28399</v>
      </c>
      <c r="Q87" s="16">
        <f t="shared" si="7"/>
        <v>1722.5360100000003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56">
        <v>979.5</v>
      </c>
      <c r="G88" s="19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56">
        <v>979.5</v>
      </c>
      <c r="G89" s="19">
        <v>0.5</v>
      </c>
      <c r="I89" s="20">
        <f t="shared" si="5"/>
        <v>489.75</v>
      </c>
      <c r="K89" s="5">
        <f t="shared" si="6"/>
        <v>489.75</v>
      </c>
      <c r="M89" s="14">
        <v>0.3154</v>
      </c>
      <c r="O89" s="5">
        <f t="shared" si="9"/>
        <v>154.46715</v>
      </c>
      <c r="Q89" s="16">
        <f t="shared" si="7"/>
        <v>335.28285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56">
        <v>653</v>
      </c>
      <c r="G90" s="19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56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5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56">
        <v>3918</v>
      </c>
      <c r="G93" s="19">
        <v>0.5</v>
      </c>
      <c r="I93" s="20">
        <f t="shared" si="5"/>
        <v>1959</v>
      </c>
      <c r="K93" s="5">
        <f t="shared" si="6"/>
        <v>1959</v>
      </c>
      <c r="M93" s="14">
        <v>0.4588</v>
      </c>
      <c r="O93" s="5">
        <f t="shared" si="9"/>
        <v>898.7891999999999</v>
      </c>
      <c r="Q93" s="16">
        <f t="shared" si="7"/>
        <v>1060.2108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56">
        <v>1632.5</v>
      </c>
      <c r="G94" s="19">
        <v>0.5</v>
      </c>
      <c r="I94" s="20">
        <f t="shared" si="5"/>
        <v>816.25</v>
      </c>
      <c r="K94" s="5">
        <f t="shared" si="6"/>
        <v>816.25</v>
      </c>
      <c r="M94" s="14">
        <v>0.4439</v>
      </c>
      <c r="O94" s="5">
        <f t="shared" si="9"/>
        <v>362.333375</v>
      </c>
      <c r="Q94" s="16">
        <f t="shared" si="7"/>
        <v>453.916625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56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56">
        <v>1306</v>
      </c>
      <c r="G96" s="19">
        <v>0.5</v>
      </c>
      <c r="I96" s="20">
        <f t="shared" si="5"/>
        <v>653</v>
      </c>
      <c r="K96" s="5">
        <f t="shared" si="6"/>
        <v>653</v>
      </c>
      <c r="M96" s="14">
        <v>0.2387</v>
      </c>
      <c r="O96" s="5">
        <f t="shared" si="9"/>
        <v>155.87109999999998</v>
      </c>
      <c r="Q96" s="16">
        <f t="shared" si="7"/>
        <v>497.12890000000004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56">
        <v>326.5</v>
      </c>
      <c r="G97" s="19">
        <v>0.5</v>
      </c>
      <c r="I97" s="20">
        <f t="shared" si="5"/>
        <v>163.25</v>
      </c>
      <c r="K97" s="5">
        <f t="shared" si="6"/>
        <v>163.25</v>
      </c>
      <c r="M97" s="14">
        <v>0.2455</v>
      </c>
      <c r="O97" s="5">
        <f t="shared" si="9"/>
        <v>40.077875</v>
      </c>
      <c r="Q97" s="16">
        <f t="shared" si="7"/>
        <v>123.172125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56">
        <v>978.5</v>
      </c>
      <c r="G98" s="19">
        <v>0.5</v>
      </c>
      <c r="I98" s="20">
        <f t="shared" si="5"/>
        <v>489.25</v>
      </c>
      <c r="K98" s="5">
        <f t="shared" si="6"/>
        <v>489.25</v>
      </c>
      <c r="M98" s="14">
        <v>0.3853</v>
      </c>
      <c r="O98" s="5">
        <f t="shared" si="9"/>
        <v>188.50802499999998</v>
      </c>
      <c r="Q98" s="16">
        <f t="shared" si="7"/>
        <v>300.741975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56">
        <v>326.5</v>
      </c>
      <c r="G99" s="19">
        <v>0.5</v>
      </c>
      <c r="I99" s="20">
        <f t="shared" si="5"/>
        <v>163.25</v>
      </c>
      <c r="K99" s="5">
        <f t="shared" si="6"/>
        <v>163.25</v>
      </c>
      <c r="M99" s="14">
        <v>0.276</v>
      </c>
      <c r="O99" s="5">
        <f t="shared" si="9"/>
        <v>45.057</v>
      </c>
      <c r="Q99" s="16">
        <f t="shared" si="7"/>
        <v>118.193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56">
        <v>653</v>
      </c>
      <c r="G100" s="19">
        <v>0.5</v>
      </c>
      <c r="I100" s="20">
        <f t="shared" si="5"/>
        <v>326.5</v>
      </c>
      <c r="K100" s="5">
        <f t="shared" si="6"/>
        <v>326.5</v>
      </c>
      <c r="M100" s="14">
        <v>0.3025</v>
      </c>
      <c r="O100" s="5">
        <f t="shared" si="9"/>
        <v>98.76625</v>
      </c>
      <c r="Q100" s="16">
        <f t="shared" si="7"/>
        <v>227.73375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56">
        <v>653</v>
      </c>
      <c r="G101" s="19">
        <v>0.5</v>
      </c>
      <c r="I101" s="20">
        <f t="shared" si="5"/>
        <v>326.5</v>
      </c>
      <c r="K101" s="5">
        <f t="shared" si="6"/>
        <v>326.5</v>
      </c>
      <c r="M101" s="14">
        <v>0.2755</v>
      </c>
      <c r="O101" s="5">
        <f t="shared" si="9"/>
        <v>89.95075000000001</v>
      </c>
      <c r="Q101" s="16">
        <f t="shared" si="7"/>
        <v>236.54924999999997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56">
        <v>2938.5</v>
      </c>
      <c r="G102" s="19">
        <v>0.5</v>
      </c>
      <c r="I102" s="20">
        <f t="shared" si="5"/>
        <v>1469.25</v>
      </c>
      <c r="K102" s="5">
        <f t="shared" si="6"/>
        <v>1469.25</v>
      </c>
      <c r="M102" s="14">
        <v>0.2708</v>
      </c>
      <c r="O102" s="5">
        <f t="shared" si="9"/>
        <v>397.87289999999996</v>
      </c>
      <c r="Q102" s="16">
        <f t="shared" si="7"/>
        <v>1071.3771000000002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56">
        <v>979.5</v>
      </c>
      <c r="G103" s="19">
        <v>0.5</v>
      </c>
      <c r="I103" s="20">
        <f t="shared" si="5"/>
        <v>489.75</v>
      </c>
      <c r="K103" s="5">
        <f t="shared" si="6"/>
        <v>489.75</v>
      </c>
      <c r="M103" s="14">
        <v>0.3888</v>
      </c>
      <c r="O103" s="5">
        <f t="shared" si="9"/>
        <v>190.41479999999999</v>
      </c>
      <c r="Q103" s="16">
        <f t="shared" si="7"/>
        <v>299.3352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56">
        <v>6203.5</v>
      </c>
      <c r="G104" s="19">
        <v>0.5</v>
      </c>
      <c r="I104" s="20">
        <f t="shared" si="5"/>
        <v>3101.75</v>
      </c>
      <c r="K104" s="5">
        <f t="shared" si="6"/>
        <v>3101.75</v>
      </c>
      <c r="M104" s="14">
        <v>0.5309</v>
      </c>
      <c r="O104" s="5">
        <f t="shared" si="9"/>
        <v>1646.7190750000002</v>
      </c>
      <c r="Q104" s="16">
        <f t="shared" si="7"/>
        <v>1455.0309249999998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56">
        <v>979.5</v>
      </c>
      <c r="G105" s="19">
        <v>0.5</v>
      </c>
      <c r="I105" s="20">
        <f t="shared" si="5"/>
        <v>489.75</v>
      </c>
      <c r="K105" s="5">
        <f t="shared" si="6"/>
        <v>489.75</v>
      </c>
      <c r="M105" s="14">
        <v>0.2547</v>
      </c>
      <c r="O105" s="5">
        <f t="shared" si="9"/>
        <v>124.739325</v>
      </c>
      <c r="Q105" s="16">
        <f t="shared" si="7"/>
        <v>365.010675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56">
        <v>653</v>
      </c>
      <c r="G106" s="19">
        <v>0.5</v>
      </c>
      <c r="I106" s="20">
        <f t="shared" si="5"/>
        <v>326.5</v>
      </c>
      <c r="K106" s="5">
        <f t="shared" si="6"/>
        <v>326.5</v>
      </c>
      <c r="M106" s="14">
        <v>0.2329</v>
      </c>
      <c r="O106" s="5">
        <f t="shared" si="9"/>
        <v>76.04185</v>
      </c>
      <c r="Q106" s="16">
        <f t="shared" si="7"/>
        <v>250.45815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56">
        <v>4626.03</v>
      </c>
      <c r="G107" s="19">
        <v>0.5</v>
      </c>
      <c r="I107" s="20">
        <f t="shared" si="5"/>
        <v>2313.015</v>
      </c>
      <c r="K107" s="5">
        <f t="shared" si="6"/>
        <v>2313.015</v>
      </c>
      <c r="M107" s="14">
        <v>0.3068</v>
      </c>
      <c r="O107" s="5">
        <f t="shared" si="9"/>
        <v>709.633002</v>
      </c>
      <c r="Q107" s="16">
        <f t="shared" si="7"/>
        <v>1603.3819979999998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56">
        <v>979.5</v>
      </c>
      <c r="G108" s="19">
        <v>0.5</v>
      </c>
      <c r="I108" s="20">
        <f t="shared" si="5"/>
        <v>489.75</v>
      </c>
      <c r="K108" s="5">
        <f t="shared" si="6"/>
        <v>489.75</v>
      </c>
      <c r="M108" s="14">
        <v>0.3715</v>
      </c>
      <c r="O108" s="5">
        <f t="shared" si="9"/>
        <v>181.942125</v>
      </c>
      <c r="Q108" s="16">
        <f t="shared" si="7"/>
        <v>307.80787499999997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56">
        <v>326.5</v>
      </c>
      <c r="G109" s="19">
        <v>0.5</v>
      </c>
      <c r="I109" s="20">
        <f t="shared" si="5"/>
        <v>163.25</v>
      </c>
      <c r="K109" s="5">
        <f t="shared" si="6"/>
        <v>163.25</v>
      </c>
      <c r="M109" s="14">
        <v>0.4027</v>
      </c>
      <c r="O109" s="5">
        <f t="shared" si="9"/>
        <v>65.740775</v>
      </c>
      <c r="Q109" s="16">
        <f t="shared" si="7"/>
        <v>97.509225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56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56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56">
        <v>653</v>
      </c>
      <c r="G112" s="19">
        <v>0.5</v>
      </c>
      <c r="I112" s="20">
        <f t="shared" si="5"/>
        <v>326.5</v>
      </c>
      <c r="K112" s="5">
        <f t="shared" si="6"/>
        <v>326.5</v>
      </c>
      <c r="M112" s="14">
        <v>0.371</v>
      </c>
      <c r="O112" s="5">
        <f t="shared" si="9"/>
        <v>121.1315</v>
      </c>
      <c r="Q112" s="16">
        <f t="shared" si="7"/>
        <v>205.36849999999998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56">
        <v>979.5</v>
      </c>
      <c r="G113" s="19">
        <v>0.5</v>
      </c>
      <c r="I113" s="20">
        <f t="shared" si="5"/>
        <v>489.75</v>
      </c>
      <c r="K113" s="5">
        <f t="shared" si="6"/>
        <v>489.75</v>
      </c>
      <c r="M113" s="14">
        <v>0.3441</v>
      </c>
      <c r="O113" s="5">
        <f t="shared" si="9"/>
        <v>168.522975</v>
      </c>
      <c r="Q113" s="16">
        <f t="shared" si="7"/>
        <v>321.227025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56">
        <v>0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56">
        <v>444.53</v>
      </c>
      <c r="G115" s="19">
        <v>0.5</v>
      </c>
      <c r="I115" s="20">
        <f t="shared" si="5"/>
        <v>222.265</v>
      </c>
      <c r="K115" s="5">
        <f t="shared" si="6"/>
        <v>222.265</v>
      </c>
      <c r="M115" s="14">
        <v>0.3223</v>
      </c>
      <c r="O115" s="5">
        <f t="shared" si="9"/>
        <v>71.63600949999999</v>
      </c>
      <c r="Q115" s="16">
        <f t="shared" si="7"/>
        <v>150.6289905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56">
        <v>5963.94</v>
      </c>
      <c r="G116" s="19">
        <v>0.5</v>
      </c>
      <c r="I116" s="20">
        <f t="shared" si="5"/>
        <v>2981.97</v>
      </c>
      <c r="K116" s="5">
        <f t="shared" si="6"/>
        <v>2981.97</v>
      </c>
      <c r="M116" s="14">
        <v>0.3808</v>
      </c>
      <c r="O116" s="5">
        <f t="shared" si="9"/>
        <v>1135.5341760000001</v>
      </c>
      <c r="Q116" s="16">
        <f t="shared" si="7"/>
        <v>1846.4358239999997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56">
        <v>4897.5</v>
      </c>
      <c r="G117" s="19">
        <v>0.5</v>
      </c>
      <c r="I117" s="20">
        <f t="shared" si="5"/>
        <v>2448.75</v>
      </c>
      <c r="K117" s="5">
        <f t="shared" si="6"/>
        <v>2448.75</v>
      </c>
      <c r="M117" s="14">
        <v>0.2667</v>
      </c>
      <c r="O117" s="5">
        <f t="shared" si="9"/>
        <v>653.081625</v>
      </c>
      <c r="Q117" s="16">
        <f t="shared" si="7"/>
        <v>1795.668375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56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56">
        <v>9795</v>
      </c>
      <c r="G119" s="19">
        <v>0.5</v>
      </c>
      <c r="I119" s="20">
        <f t="shared" si="5"/>
        <v>4897.5</v>
      </c>
      <c r="K119" s="5">
        <f t="shared" si="6"/>
        <v>4897.5</v>
      </c>
      <c r="M119" s="14">
        <v>0.2736</v>
      </c>
      <c r="O119" s="5">
        <f t="shared" si="9"/>
        <v>1339.9560000000001</v>
      </c>
      <c r="Q119" s="16">
        <f t="shared" si="7"/>
        <v>3557.544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56">
        <v>5224</v>
      </c>
      <c r="G120" s="19">
        <v>0.5</v>
      </c>
      <c r="I120" s="20">
        <f t="shared" si="5"/>
        <v>2612</v>
      </c>
      <c r="K120" s="5">
        <f t="shared" si="6"/>
        <v>2612</v>
      </c>
      <c r="M120" s="14">
        <v>0.4168</v>
      </c>
      <c r="O120" s="5">
        <f t="shared" si="9"/>
        <v>1088.6816000000001</v>
      </c>
      <c r="Q120" s="16">
        <f t="shared" si="7"/>
        <v>1523.3183999999999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56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56">
        <v>326.5</v>
      </c>
      <c r="G122" s="19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56">
        <v>10331.5</v>
      </c>
      <c r="G123" s="19">
        <v>0.5</v>
      </c>
      <c r="I123" s="20">
        <f t="shared" si="5"/>
        <v>5165.75</v>
      </c>
      <c r="K123" s="5">
        <f t="shared" si="6"/>
        <v>5165.75</v>
      </c>
      <c r="M123" s="14">
        <v>0.2773</v>
      </c>
      <c r="O123" s="5">
        <f t="shared" si="9"/>
        <v>1432.462475</v>
      </c>
      <c r="Q123" s="16">
        <f t="shared" si="7"/>
        <v>3733.2875249999997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56">
        <v>30281.27</v>
      </c>
      <c r="G124" s="19">
        <v>0.5</v>
      </c>
      <c r="I124" s="20">
        <f t="shared" si="5"/>
        <v>15140.635</v>
      </c>
      <c r="K124" s="5">
        <f t="shared" si="6"/>
        <v>15140.635</v>
      </c>
      <c r="M124" s="14">
        <v>0.2455</v>
      </c>
      <c r="O124" s="5">
        <f t="shared" si="9"/>
        <v>3717.0258925</v>
      </c>
      <c r="Q124" s="16">
        <f t="shared" si="7"/>
        <v>11423.6091075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56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56">
        <v>6203.5</v>
      </c>
      <c r="G126" s="19">
        <v>0.5</v>
      </c>
      <c r="I126" s="20">
        <f t="shared" si="5"/>
        <v>3101.75</v>
      </c>
      <c r="K126" s="5">
        <f t="shared" si="6"/>
        <v>3101.75</v>
      </c>
      <c r="M126" s="14">
        <v>0.3535</v>
      </c>
      <c r="O126" s="5">
        <f t="shared" si="9"/>
        <v>1096.468625</v>
      </c>
      <c r="Q126" s="16">
        <f t="shared" si="7"/>
        <v>2005.281375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56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56">
        <v>15603.12</v>
      </c>
      <c r="G128" s="19">
        <v>0.5</v>
      </c>
      <c r="I128" s="20">
        <f t="shared" si="5"/>
        <v>7801.56</v>
      </c>
      <c r="K128" s="5">
        <f t="shared" si="6"/>
        <v>7801.56</v>
      </c>
      <c r="M128" s="14">
        <v>0.2605</v>
      </c>
      <c r="O128" s="5">
        <f t="shared" si="9"/>
        <v>2032.3063800000002</v>
      </c>
      <c r="Q128" s="16">
        <f t="shared" si="7"/>
        <v>5769.25362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56">
        <v>653</v>
      </c>
      <c r="G129" s="19">
        <v>0.5</v>
      </c>
      <c r="I129" s="20">
        <f t="shared" si="5"/>
        <v>326.5</v>
      </c>
      <c r="K129" s="5">
        <f t="shared" si="6"/>
        <v>326.5</v>
      </c>
      <c r="M129" s="14">
        <v>0.2035</v>
      </c>
      <c r="O129" s="5">
        <f t="shared" si="9"/>
        <v>66.44274999999999</v>
      </c>
      <c r="Q129" s="16">
        <f t="shared" si="7"/>
        <v>260.05725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56">
        <v>25706.36</v>
      </c>
      <c r="G130" s="19">
        <v>0.5</v>
      </c>
      <c r="I130" s="20">
        <f t="shared" si="5"/>
        <v>12853.18</v>
      </c>
      <c r="K130" s="5">
        <f t="shared" si="6"/>
        <v>12853.18</v>
      </c>
      <c r="M130" s="14">
        <v>0.3691</v>
      </c>
      <c r="O130" s="5">
        <f t="shared" si="9"/>
        <v>4744.108738</v>
      </c>
      <c r="Q130" s="16">
        <f t="shared" si="7"/>
        <v>8109.071262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56">
        <v>24305.99</v>
      </c>
      <c r="G131" s="19">
        <v>0.5</v>
      </c>
      <c r="I131" s="20">
        <f t="shared" si="5"/>
        <v>12152.995</v>
      </c>
      <c r="K131" s="5">
        <f t="shared" si="6"/>
        <v>12152.995</v>
      </c>
      <c r="M131" s="14">
        <v>0.3072</v>
      </c>
      <c r="O131" s="5">
        <f t="shared" si="9"/>
        <v>3733.400064</v>
      </c>
      <c r="Q131" s="16">
        <f t="shared" si="7"/>
        <v>8419.594936000001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56">
        <v>1306</v>
      </c>
      <c r="G132" s="19">
        <v>0.5</v>
      </c>
      <c r="I132" s="20">
        <f t="shared" si="5"/>
        <v>653</v>
      </c>
      <c r="K132" s="5">
        <f t="shared" si="6"/>
        <v>653</v>
      </c>
      <c r="M132" s="14">
        <v>0.3513</v>
      </c>
      <c r="O132" s="5">
        <f t="shared" si="9"/>
        <v>229.3989</v>
      </c>
      <c r="Q132" s="16">
        <f t="shared" si="7"/>
        <v>423.6011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56">
        <v>1306</v>
      </c>
      <c r="G133" s="19">
        <v>0.5</v>
      </c>
      <c r="I133" s="20">
        <f t="shared" si="5"/>
        <v>653</v>
      </c>
      <c r="K133" s="5">
        <f t="shared" si="6"/>
        <v>653</v>
      </c>
      <c r="M133" s="14">
        <v>0.2699</v>
      </c>
      <c r="O133" s="5">
        <f t="shared" si="9"/>
        <v>176.2447</v>
      </c>
      <c r="Q133" s="16">
        <f t="shared" si="7"/>
        <v>476.75530000000003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56">
        <v>1632.5</v>
      </c>
      <c r="G134" s="19">
        <v>0.5</v>
      </c>
      <c r="I134" s="20">
        <f t="shared" si="5"/>
        <v>816.25</v>
      </c>
      <c r="K134" s="5">
        <f t="shared" si="6"/>
        <v>816.25</v>
      </c>
      <c r="M134" s="14">
        <v>0.2432</v>
      </c>
      <c r="O134" s="5">
        <f t="shared" si="9"/>
        <v>198.512</v>
      </c>
      <c r="Q134" s="16">
        <f t="shared" si="7"/>
        <v>617.738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56">
        <v>20569.5</v>
      </c>
      <c r="G135" s="19">
        <v>0.5</v>
      </c>
      <c r="I135" s="20">
        <f t="shared" si="5"/>
        <v>10284.75</v>
      </c>
      <c r="K135" s="5">
        <f>E135-I135</f>
        <v>10284.75</v>
      </c>
      <c r="M135" s="14">
        <v>0.3569</v>
      </c>
      <c r="O135" s="5">
        <f>K135*M135</f>
        <v>3670.627275</v>
      </c>
      <c r="Q135" s="16">
        <f>K135-O135</f>
        <v>6614.122725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56">
        <v>653</v>
      </c>
      <c r="G136" s="19">
        <v>0.5</v>
      </c>
      <c r="I136" s="20">
        <f t="shared" si="5"/>
        <v>326.5</v>
      </c>
      <c r="K136" s="5">
        <f>E136-I136</f>
        <v>326.5</v>
      </c>
      <c r="M136" s="14">
        <v>0.3843</v>
      </c>
      <c r="O136" s="5">
        <f>K136*M136</f>
        <v>125.47394999999999</v>
      </c>
      <c r="Q136" s="16">
        <f>K136-O136</f>
        <v>201.02605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56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56">
        <v>1632.5</v>
      </c>
      <c r="G138" s="19">
        <v>0.5</v>
      </c>
      <c r="I138" s="20">
        <f>E138*G138</f>
        <v>816.25</v>
      </c>
      <c r="K138" s="5">
        <f>E138-I138</f>
        <v>816.25</v>
      </c>
      <c r="M138" s="14">
        <v>0.4587</v>
      </c>
      <c r="O138" s="5">
        <f>K138*M138</f>
        <v>374.413875</v>
      </c>
      <c r="Q138" s="16">
        <f>K138-O138</f>
        <v>441.836125</v>
      </c>
      <c r="S138" s="16">
        <f>E138-(I138+O138+Q138)</f>
        <v>0</v>
      </c>
    </row>
    <row r="139" spans="5:9" ht="11.25">
      <c r="E139" s="56"/>
      <c r="G139" s="6"/>
      <c r="I139" s="18"/>
    </row>
    <row r="140" spans="5:9" ht="11.25">
      <c r="E140" s="5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353363.51</v>
      </c>
      <c r="G142" s="6"/>
      <c r="I142" s="18">
        <f>SUM(I9:I141)</f>
        <v>176681.755</v>
      </c>
      <c r="K142" s="5">
        <f>SUM(K9:K141)</f>
        <v>176681.755</v>
      </c>
      <c r="O142" s="5">
        <f>SUM(O9:O141)</f>
        <v>60384.37424900002</v>
      </c>
      <c r="Q142" s="16">
        <f>K142-O142</f>
        <v>116297.38075099999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312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313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G9" s="44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44">
        <v>0.5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44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44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44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44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44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44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44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44">
        <v>0.5</v>
      </c>
      <c r="I18" s="20">
        <f t="shared" si="0"/>
        <v>0</v>
      </c>
      <c r="K18" s="5">
        <f t="shared" si="1"/>
        <v>0</v>
      </c>
      <c r="M18" s="14">
        <v>0.3111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44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44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44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44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44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44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44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44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44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44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44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44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44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44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44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44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44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44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44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44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44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44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44">
        <v>0.5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44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44">
        <v>0.5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44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44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44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44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44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44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44">
        <v>0.5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44">
        <v>0.5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44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44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44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44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44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44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44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44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44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44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44">
        <v>0.5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44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44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44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44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44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44">
        <v>0.5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44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44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44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44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44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44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44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44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44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44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44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44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44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44">
        <v>0.5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44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44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44">
        <v>0.5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44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44">
        <v>0.5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44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44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44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44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44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44">
        <v>0.5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44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44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44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44">
        <v>0.5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44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44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44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44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44">
        <v>0.5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44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44">
        <v>0.5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44">
        <v>0.5</v>
      </c>
      <c r="I105" s="20">
        <f t="shared" si="5"/>
        <v>0</v>
      </c>
      <c r="K105" s="5">
        <f t="shared" si="6"/>
        <v>0</v>
      </c>
      <c r="M105" s="14">
        <v>0.2547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44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44">
        <v>0.5</v>
      </c>
      <c r="I107" s="20">
        <f t="shared" si="5"/>
        <v>0</v>
      </c>
      <c r="K107" s="5">
        <f t="shared" si="6"/>
        <v>0</v>
      </c>
      <c r="M107" s="14">
        <v>0.3068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44">
        <v>0.5</v>
      </c>
      <c r="I108" s="20">
        <f t="shared" si="5"/>
        <v>0</v>
      </c>
      <c r="K108" s="5">
        <f t="shared" si="6"/>
        <v>0</v>
      </c>
      <c r="M108" s="14">
        <v>0.3715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44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44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44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44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44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44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44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44">
        <v>0.5</v>
      </c>
      <c r="I116" s="20">
        <f t="shared" si="5"/>
        <v>0</v>
      </c>
      <c r="K116" s="5">
        <f t="shared" si="6"/>
        <v>0</v>
      </c>
      <c r="M116" s="14">
        <v>0.3808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44">
        <v>0.5</v>
      </c>
      <c r="I117" s="20">
        <f t="shared" si="5"/>
        <v>0</v>
      </c>
      <c r="K117" s="5">
        <f t="shared" si="6"/>
        <v>0</v>
      </c>
      <c r="M117" s="14">
        <v>0.2667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44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44">
        <v>0.5</v>
      </c>
      <c r="I119" s="20">
        <f t="shared" si="5"/>
        <v>0</v>
      </c>
      <c r="K119" s="5">
        <f t="shared" si="6"/>
        <v>0</v>
      </c>
      <c r="M119" s="14">
        <v>0.2736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44">
        <v>0.5</v>
      </c>
      <c r="I120" s="20">
        <f t="shared" si="5"/>
        <v>0</v>
      </c>
      <c r="K120" s="5">
        <f t="shared" si="6"/>
        <v>0</v>
      </c>
      <c r="M120" s="14">
        <v>0.4168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44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44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44">
        <v>0.5</v>
      </c>
      <c r="I123" s="20">
        <f t="shared" si="5"/>
        <v>0</v>
      </c>
      <c r="K123" s="5">
        <f t="shared" si="6"/>
        <v>0</v>
      </c>
      <c r="M123" s="14">
        <v>0.2773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44">
        <v>0.5</v>
      </c>
      <c r="I124" s="20">
        <f t="shared" si="5"/>
        <v>0</v>
      </c>
      <c r="K124" s="5">
        <f t="shared" si="6"/>
        <v>0</v>
      </c>
      <c r="M124" s="14">
        <v>0.2455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44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44">
        <v>0.5</v>
      </c>
      <c r="I126" s="20">
        <f t="shared" si="5"/>
        <v>0</v>
      </c>
      <c r="K126" s="5">
        <f t="shared" si="6"/>
        <v>0</v>
      </c>
      <c r="M126" s="14">
        <v>0.3535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44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44">
        <v>0.5</v>
      </c>
      <c r="I128" s="20">
        <f t="shared" si="5"/>
        <v>0</v>
      </c>
      <c r="K128" s="5">
        <f t="shared" si="6"/>
        <v>0</v>
      </c>
      <c r="M128" s="14">
        <v>0.2605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44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44">
        <v>0.5</v>
      </c>
      <c r="I130" s="20">
        <f t="shared" si="5"/>
        <v>0</v>
      </c>
      <c r="K130" s="5">
        <f t="shared" si="6"/>
        <v>0</v>
      </c>
      <c r="M130" s="14">
        <v>0.3691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44">
        <v>0.5</v>
      </c>
      <c r="I131" s="20">
        <f t="shared" si="5"/>
        <v>0</v>
      </c>
      <c r="K131" s="5">
        <f t="shared" si="6"/>
        <v>0</v>
      </c>
      <c r="M131" s="14">
        <v>0.3072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44">
        <v>0.5</v>
      </c>
      <c r="I132" s="20">
        <f t="shared" si="5"/>
        <v>0</v>
      </c>
      <c r="K132" s="5">
        <f t="shared" si="6"/>
        <v>0</v>
      </c>
      <c r="M132" s="14">
        <v>0.3513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44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44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44">
        <v>0.5</v>
      </c>
      <c r="I135" s="20">
        <f t="shared" si="5"/>
        <v>0</v>
      </c>
      <c r="K135" s="5">
        <f>E135-I135</f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44">
        <v>0.5</v>
      </c>
      <c r="I136" s="20">
        <f t="shared" si="5"/>
        <v>0</v>
      </c>
      <c r="K136" s="5">
        <f>E136-I136</f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44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44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2">
      <selection activeCell="E2" sqref="E2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314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315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44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44">
        <v>0.5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44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44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44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44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44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44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44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44">
        <v>0.5</v>
      </c>
      <c r="I18" s="20">
        <f t="shared" si="0"/>
        <v>0</v>
      </c>
      <c r="K18" s="5">
        <f t="shared" si="1"/>
        <v>0</v>
      </c>
      <c r="M18" s="14">
        <v>0.3111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44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44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44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44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44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44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44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44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44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44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44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44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44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44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44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44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44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44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44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44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44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44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44">
        <v>0.5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44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44">
        <v>0.5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44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44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44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44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44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44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44">
        <v>0.5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44">
        <v>0.5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44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44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44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44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44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44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44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44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44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44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44">
        <v>0.5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44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44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44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44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44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44">
        <v>0.5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44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44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44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44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44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44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44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44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44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44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44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44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44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44">
        <v>0.5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44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44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s="45" customFormat="1" ht="11.25">
      <c r="A85" s="50" t="s">
        <v>80</v>
      </c>
      <c r="B85" s="51"/>
      <c r="C85" s="51" t="s">
        <v>209</v>
      </c>
      <c r="E85" s="20">
        <v>0</v>
      </c>
      <c r="F85" s="3"/>
      <c r="G85" s="44">
        <v>0.5</v>
      </c>
      <c r="I85" s="46">
        <f t="shared" si="5"/>
        <v>0</v>
      </c>
      <c r="K85" s="47">
        <f t="shared" si="6"/>
        <v>0</v>
      </c>
      <c r="M85" s="48">
        <v>0.4397</v>
      </c>
      <c r="O85" s="47">
        <f t="shared" si="9"/>
        <v>0</v>
      </c>
      <c r="Q85" s="49">
        <f t="shared" si="7"/>
        <v>0</v>
      </c>
      <c r="S85" s="49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44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44">
        <v>0.5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44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44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44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44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44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44">
        <v>0.5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44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44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44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44">
        <v>0.5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44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44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44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44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44">
        <v>0.5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44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44">
        <v>0.5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44">
        <v>0.5</v>
      </c>
      <c r="I105" s="20">
        <f t="shared" si="5"/>
        <v>0</v>
      </c>
      <c r="K105" s="5">
        <f t="shared" si="6"/>
        <v>0</v>
      </c>
      <c r="M105" s="14">
        <v>0.2547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44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44">
        <v>0.5</v>
      </c>
      <c r="I107" s="20">
        <f t="shared" si="5"/>
        <v>0</v>
      </c>
      <c r="K107" s="5">
        <f t="shared" si="6"/>
        <v>0</v>
      </c>
      <c r="M107" s="14">
        <v>0.3068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44">
        <v>0.5</v>
      </c>
      <c r="I108" s="20">
        <f t="shared" si="5"/>
        <v>0</v>
      </c>
      <c r="K108" s="5">
        <f t="shared" si="6"/>
        <v>0</v>
      </c>
      <c r="M108" s="14">
        <v>0.3715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44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44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44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44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44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44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44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44">
        <v>0.5</v>
      </c>
      <c r="I116" s="20">
        <f t="shared" si="5"/>
        <v>0</v>
      </c>
      <c r="K116" s="5">
        <f t="shared" si="6"/>
        <v>0</v>
      </c>
      <c r="M116" s="14">
        <v>0.3808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44">
        <v>0.5</v>
      </c>
      <c r="I117" s="20">
        <f t="shared" si="5"/>
        <v>0</v>
      </c>
      <c r="K117" s="5">
        <f t="shared" si="6"/>
        <v>0</v>
      </c>
      <c r="M117" s="14">
        <v>0.2667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44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44">
        <v>0.5</v>
      </c>
      <c r="I119" s="20">
        <f t="shared" si="5"/>
        <v>0</v>
      </c>
      <c r="K119" s="5">
        <f t="shared" si="6"/>
        <v>0</v>
      </c>
      <c r="M119" s="14">
        <v>0.2736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44">
        <v>0.5</v>
      </c>
      <c r="I120" s="20">
        <f t="shared" si="5"/>
        <v>0</v>
      </c>
      <c r="K120" s="5">
        <f t="shared" si="6"/>
        <v>0</v>
      </c>
      <c r="M120" s="14">
        <v>0.4168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44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44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44">
        <v>0.5</v>
      </c>
      <c r="I123" s="20">
        <f t="shared" si="5"/>
        <v>0</v>
      </c>
      <c r="K123" s="5">
        <f t="shared" si="6"/>
        <v>0</v>
      </c>
      <c r="M123" s="14">
        <v>0.2773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44">
        <v>0.5</v>
      </c>
      <c r="I124" s="20">
        <f t="shared" si="5"/>
        <v>0</v>
      </c>
      <c r="K124" s="5">
        <f t="shared" si="6"/>
        <v>0</v>
      </c>
      <c r="M124" s="14">
        <v>0.2455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44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44">
        <v>0.5</v>
      </c>
      <c r="I126" s="20">
        <f t="shared" si="5"/>
        <v>0</v>
      </c>
      <c r="K126" s="5">
        <f t="shared" si="6"/>
        <v>0</v>
      </c>
      <c r="M126" s="14">
        <v>0.3535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44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44">
        <v>0.5</v>
      </c>
      <c r="I128" s="20">
        <f t="shared" si="5"/>
        <v>0</v>
      </c>
      <c r="K128" s="5">
        <f t="shared" si="6"/>
        <v>0</v>
      </c>
      <c r="M128" s="14">
        <v>0.2605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44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44">
        <v>0.5</v>
      </c>
      <c r="I130" s="20">
        <f t="shared" si="5"/>
        <v>0</v>
      </c>
      <c r="K130" s="5">
        <f t="shared" si="6"/>
        <v>0</v>
      </c>
      <c r="M130" s="14">
        <v>0.3691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44">
        <v>0.5</v>
      </c>
      <c r="I131" s="20">
        <f t="shared" si="5"/>
        <v>0</v>
      </c>
      <c r="K131" s="5">
        <f t="shared" si="6"/>
        <v>0</v>
      </c>
      <c r="M131" s="14">
        <v>0.3072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44">
        <v>0.5</v>
      </c>
      <c r="I132" s="20">
        <f t="shared" si="5"/>
        <v>0</v>
      </c>
      <c r="K132" s="5">
        <f t="shared" si="6"/>
        <v>0</v>
      </c>
      <c r="M132" s="14">
        <v>0.3513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44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44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44">
        <v>0.5</v>
      </c>
      <c r="I135" s="20">
        <f t="shared" si="5"/>
        <v>0</v>
      </c>
      <c r="K135" s="5">
        <f>E135-I135</f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44">
        <v>0.5</v>
      </c>
      <c r="I136" s="20">
        <f t="shared" si="5"/>
        <v>0</v>
      </c>
      <c r="K136" s="5">
        <f>E136-I136</f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44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44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6.8515625" style="22" customWidth="1"/>
    <col min="2" max="2" width="1.1484375" style="23" customWidth="1"/>
    <col min="3" max="3" width="18.8515625" style="2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316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4"/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4"/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25" t="s">
        <v>0</v>
      </c>
      <c r="B7" s="26"/>
      <c r="C7" s="26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27" t="s">
        <v>1</v>
      </c>
      <c r="B8" s="28"/>
      <c r="C8" s="28" t="s">
        <v>2</v>
      </c>
      <c r="E8" s="13" t="s">
        <v>317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22" t="s">
        <v>3</v>
      </c>
      <c r="C9" s="23" t="s">
        <v>4</v>
      </c>
      <c r="E9" s="20">
        <v>0</v>
      </c>
      <c r="G9" s="44">
        <v>0.5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2" t="s">
        <v>5</v>
      </c>
      <c r="C10" s="23" t="s">
        <v>134</v>
      </c>
      <c r="E10" s="20">
        <v>0</v>
      </c>
      <c r="G10" s="44">
        <v>0.5</v>
      </c>
      <c r="I10" s="20">
        <f t="shared" si="0"/>
        <v>0</v>
      </c>
      <c r="K10" s="5">
        <f t="shared" si="1"/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22" t="s">
        <v>6</v>
      </c>
      <c r="C11" s="23" t="s">
        <v>135</v>
      </c>
      <c r="E11" s="20">
        <v>0</v>
      </c>
      <c r="G11" s="44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22" t="s">
        <v>7</v>
      </c>
      <c r="C12" s="23" t="s">
        <v>136</v>
      </c>
      <c r="E12" s="20">
        <v>0</v>
      </c>
      <c r="G12" s="44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22" t="s">
        <v>8</v>
      </c>
      <c r="C13" s="23" t="s">
        <v>137</v>
      </c>
      <c r="E13" s="20">
        <v>0</v>
      </c>
      <c r="G13" s="44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22" t="s">
        <v>9</v>
      </c>
      <c r="C14" s="23" t="s">
        <v>138</v>
      </c>
      <c r="E14" s="20">
        <v>0</v>
      </c>
      <c r="G14" s="44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22" t="s">
        <v>10</v>
      </c>
      <c r="C15" s="23" t="s">
        <v>139</v>
      </c>
      <c r="E15" s="20">
        <v>0</v>
      </c>
      <c r="G15" s="44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22" t="s">
        <v>11</v>
      </c>
      <c r="C16" s="23" t="s">
        <v>140</v>
      </c>
      <c r="E16" s="20">
        <v>0</v>
      </c>
      <c r="G16" s="44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22" t="s">
        <v>12</v>
      </c>
      <c r="C17" s="23" t="s">
        <v>141</v>
      </c>
      <c r="E17" s="20">
        <v>0</v>
      </c>
      <c r="G17" s="44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2" t="s">
        <v>13</v>
      </c>
      <c r="C18" s="23" t="s">
        <v>142</v>
      </c>
      <c r="E18" s="20">
        <v>0</v>
      </c>
      <c r="G18" s="44">
        <v>0.5</v>
      </c>
      <c r="I18" s="20">
        <f t="shared" si="0"/>
        <v>0</v>
      </c>
      <c r="K18" s="5">
        <f t="shared" si="1"/>
        <v>0</v>
      </c>
      <c r="M18" s="14">
        <v>0.3111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22" t="s">
        <v>14</v>
      </c>
      <c r="C19" s="23" t="s">
        <v>143</v>
      </c>
      <c r="E19" s="20">
        <v>0</v>
      </c>
      <c r="G19" s="44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22" t="s">
        <v>15</v>
      </c>
      <c r="C20" s="23" t="s">
        <v>144</v>
      </c>
      <c r="E20" s="20">
        <v>0</v>
      </c>
      <c r="G20" s="44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2" t="s">
        <v>16</v>
      </c>
      <c r="C21" s="23" t="s">
        <v>145</v>
      </c>
      <c r="E21" s="20">
        <v>0</v>
      </c>
      <c r="G21" s="44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22" t="s">
        <v>17</v>
      </c>
      <c r="C22" s="23" t="s">
        <v>146</v>
      </c>
      <c r="E22" s="20">
        <v>0</v>
      </c>
      <c r="G22" s="44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22" t="s">
        <v>18</v>
      </c>
      <c r="C23" s="23" t="s">
        <v>147</v>
      </c>
      <c r="E23" s="20">
        <v>0</v>
      </c>
      <c r="G23" s="44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2" t="s">
        <v>19</v>
      </c>
      <c r="C24" s="23" t="s">
        <v>148</v>
      </c>
      <c r="E24" s="20">
        <v>0</v>
      </c>
      <c r="G24" s="44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22" t="s">
        <v>20</v>
      </c>
      <c r="C25" s="23" t="s">
        <v>149</v>
      </c>
      <c r="E25" s="20">
        <v>0</v>
      </c>
      <c r="G25" s="44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22" t="s">
        <v>21</v>
      </c>
      <c r="C26" s="23" t="s">
        <v>150</v>
      </c>
      <c r="E26" s="20">
        <v>0</v>
      </c>
      <c r="G26" s="44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22" t="s">
        <v>22</v>
      </c>
      <c r="C27" s="23" t="s">
        <v>151</v>
      </c>
      <c r="E27" s="20">
        <v>0</v>
      </c>
      <c r="G27" s="44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2" t="s">
        <v>23</v>
      </c>
      <c r="C28" s="23" t="s">
        <v>152</v>
      </c>
      <c r="E28" s="20">
        <v>0</v>
      </c>
      <c r="G28" s="44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2" t="s">
        <v>24</v>
      </c>
      <c r="C29" s="23" t="s">
        <v>153</v>
      </c>
      <c r="E29" s="20">
        <v>0</v>
      </c>
      <c r="G29" s="44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22" t="s">
        <v>25</v>
      </c>
      <c r="C30" s="23" t="s">
        <v>154</v>
      </c>
      <c r="E30" s="20">
        <v>0</v>
      </c>
      <c r="G30" s="44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2" t="s">
        <v>26</v>
      </c>
      <c r="C31" s="23" t="s">
        <v>155</v>
      </c>
      <c r="E31" s="20">
        <v>0</v>
      </c>
      <c r="G31" s="44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2" t="s">
        <v>27</v>
      </c>
      <c r="C32" s="23" t="s">
        <v>156</v>
      </c>
      <c r="E32" s="20">
        <v>0</v>
      </c>
      <c r="G32" s="44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22" t="s">
        <v>28</v>
      </c>
      <c r="C33" s="23" t="s">
        <v>157</v>
      </c>
      <c r="E33" s="20">
        <v>0</v>
      </c>
      <c r="G33" s="44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2" t="s">
        <v>29</v>
      </c>
      <c r="C34" s="23" t="s">
        <v>158</v>
      </c>
      <c r="E34" s="20">
        <v>0</v>
      </c>
      <c r="G34" s="44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22" t="s">
        <v>30</v>
      </c>
      <c r="C35" s="23" t="s">
        <v>159</v>
      </c>
      <c r="E35" s="20">
        <v>0</v>
      </c>
      <c r="G35" s="44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22" t="s">
        <v>31</v>
      </c>
      <c r="C36" s="23" t="s">
        <v>160</v>
      </c>
      <c r="E36" s="20">
        <v>0</v>
      </c>
      <c r="G36" s="44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2" t="s">
        <v>32</v>
      </c>
      <c r="C37" s="23" t="s">
        <v>161</v>
      </c>
      <c r="E37" s="20">
        <v>0</v>
      </c>
      <c r="G37" s="44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22" t="s">
        <v>33</v>
      </c>
      <c r="C38" s="23" t="s">
        <v>162</v>
      </c>
      <c r="E38" s="20">
        <v>0</v>
      </c>
      <c r="G38" s="44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22" t="s">
        <v>34</v>
      </c>
      <c r="C39" s="23" t="s">
        <v>163</v>
      </c>
      <c r="E39" s="20">
        <v>0</v>
      </c>
      <c r="G39" s="44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22" t="s">
        <v>35</v>
      </c>
      <c r="C40" s="23" t="s">
        <v>164</v>
      </c>
      <c r="E40" s="20">
        <v>0</v>
      </c>
      <c r="G40" s="44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2" t="s">
        <v>36</v>
      </c>
      <c r="C41" s="23" t="s">
        <v>165</v>
      </c>
      <c r="E41" s="20">
        <v>0</v>
      </c>
      <c r="G41" s="44">
        <v>0.5</v>
      </c>
      <c r="I41" s="20">
        <f t="shared" si="0"/>
        <v>0</v>
      </c>
      <c r="K41" s="5">
        <f aca="true" t="shared" si="5" ref="K41:K72">E41-I41</f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22" t="s">
        <v>37</v>
      </c>
      <c r="C42" s="23" t="s">
        <v>166</v>
      </c>
      <c r="E42" s="20">
        <v>0</v>
      </c>
      <c r="G42" s="44">
        <v>0.5</v>
      </c>
      <c r="I42" s="20">
        <f t="shared" si="0"/>
        <v>0</v>
      </c>
      <c r="K42" s="5">
        <f t="shared" si="5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2" t="s">
        <v>38</v>
      </c>
      <c r="C43" s="23" t="s">
        <v>167</v>
      </c>
      <c r="E43" s="20">
        <v>0</v>
      </c>
      <c r="G43" s="44">
        <v>0.5</v>
      </c>
      <c r="I43" s="20">
        <f t="shared" si="0"/>
        <v>0</v>
      </c>
      <c r="K43" s="5">
        <f t="shared" si="5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22" t="s">
        <v>39</v>
      </c>
      <c r="C44" s="23" t="s">
        <v>168</v>
      </c>
      <c r="E44" s="20">
        <v>0</v>
      </c>
      <c r="G44" s="44">
        <v>0.5</v>
      </c>
      <c r="I44" s="20">
        <f t="shared" si="0"/>
        <v>0</v>
      </c>
      <c r="K44" s="5">
        <f t="shared" si="5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22" t="s">
        <v>40</v>
      </c>
      <c r="C45" s="23" t="s">
        <v>169</v>
      </c>
      <c r="E45" s="20">
        <v>0</v>
      </c>
      <c r="G45" s="44">
        <v>0.5</v>
      </c>
      <c r="I45" s="20">
        <f t="shared" si="0"/>
        <v>0</v>
      </c>
      <c r="K45" s="5">
        <f t="shared" si="5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22" t="s">
        <v>41</v>
      </c>
      <c r="C46" s="23" t="s">
        <v>170</v>
      </c>
      <c r="E46" s="20">
        <v>0</v>
      </c>
      <c r="G46" s="44">
        <v>0.5</v>
      </c>
      <c r="I46" s="20">
        <f t="shared" si="0"/>
        <v>0</v>
      </c>
      <c r="K46" s="5">
        <f t="shared" si="5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22" t="s">
        <v>42</v>
      </c>
      <c r="C47" s="23" t="s">
        <v>171</v>
      </c>
      <c r="E47" s="20">
        <v>0</v>
      </c>
      <c r="G47" s="44">
        <v>0.5</v>
      </c>
      <c r="I47" s="20">
        <f t="shared" si="0"/>
        <v>0</v>
      </c>
      <c r="K47" s="5">
        <f t="shared" si="5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2" t="s">
        <v>43</v>
      </c>
      <c r="C48" s="23" t="s">
        <v>172</v>
      </c>
      <c r="E48" s="20">
        <v>0</v>
      </c>
      <c r="G48" s="44">
        <v>0.5</v>
      </c>
      <c r="I48" s="20">
        <f t="shared" si="0"/>
        <v>0</v>
      </c>
      <c r="K48" s="5">
        <f t="shared" si="5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22" t="s">
        <v>44</v>
      </c>
      <c r="C49" s="23" t="s">
        <v>173</v>
      </c>
      <c r="E49" s="20">
        <v>0</v>
      </c>
      <c r="G49" s="44">
        <v>0.5</v>
      </c>
      <c r="I49" s="20">
        <f t="shared" si="0"/>
        <v>0</v>
      </c>
      <c r="K49" s="5">
        <f t="shared" si="5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22" t="s">
        <v>45</v>
      </c>
      <c r="C50" s="23" t="s">
        <v>174</v>
      </c>
      <c r="E50" s="20">
        <v>0</v>
      </c>
      <c r="G50" s="44">
        <v>0.5</v>
      </c>
      <c r="I50" s="20">
        <f t="shared" si="0"/>
        <v>0</v>
      </c>
      <c r="K50" s="5">
        <f t="shared" si="5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22" t="s">
        <v>46</v>
      </c>
      <c r="C51" s="23" t="s">
        <v>175</v>
      </c>
      <c r="E51" s="20">
        <v>0</v>
      </c>
      <c r="G51" s="44">
        <v>0.5</v>
      </c>
      <c r="I51" s="20">
        <f t="shared" si="0"/>
        <v>0</v>
      </c>
      <c r="K51" s="5">
        <f t="shared" si="5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22" t="s">
        <v>47</v>
      </c>
      <c r="C52" s="23" t="s">
        <v>176</v>
      </c>
      <c r="E52" s="20">
        <v>0</v>
      </c>
      <c r="G52" s="44">
        <v>0.5</v>
      </c>
      <c r="I52" s="20">
        <f t="shared" si="0"/>
        <v>0</v>
      </c>
      <c r="K52" s="5">
        <f t="shared" si="5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22" t="s">
        <v>48</v>
      </c>
      <c r="C53" s="23" t="s">
        <v>177</v>
      </c>
      <c r="E53" s="20">
        <v>0</v>
      </c>
      <c r="G53" s="44">
        <v>0.5</v>
      </c>
      <c r="I53" s="20">
        <f t="shared" si="0"/>
        <v>0</v>
      </c>
      <c r="K53" s="5">
        <f t="shared" si="5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2" t="s">
        <v>49</v>
      </c>
      <c r="C54" s="23" t="s">
        <v>178</v>
      </c>
      <c r="E54" s="20">
        <v>0</v>
      </c>
      <c r="G54" s="44">
        <v>0.5</v>
      </c>
      <c r="I54" s="20">
        <f t="shared" si="0"/>
        <v>0</v>
      </c>
      <c r="K54" s="5">
        <f t="shared" si="5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22" t="s">
        <v>50</v>
      </c>
      <c r="C55" s="23" t="s">
        <v>179</v>
      </c>
      <c r="E55" s="20">
        <v>0</v>
      </c>
      <c r="G55" s="44">
        <v>0.5</v>
      </c>
      <c r="I55" s="20">
        <f t="shared" si="0"/>
        <v>0</v>
      </c>
      <c r="K55" s="5">
        <f t="shared" si="5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2" t="s">
        <v>51</v>
      </c>
      <c r="C56" s="23" t="s">
        <v>180</v>
      </c>
      <c r="E56" s="20">
        <v>0</v>
      </c>
      <c r="G56" s="44">
        <v>0.5</v>
      </c>
      <c r="I56" s="20">
        <f t="shared" si="0"/>
        <v>0</v>
      </c>
      <c r="K56" s="5">
        <f t="shared" si="5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2" t="s">
        <v>52</v>
      </c>
      <c r="C57" s="23" t="s">
        <v>181</v>
      </c>
      <c r="E57" s="20">
        <v>0</v>
      </c>
      <c r="G57" s="44">
        <v>0.5</v>
      </c>
      <c r="I57" s="20">
        <f t="shared" si="0"/>
        <v>0</v>
      </c>
      <c r="K57" s="5">
        <f t="shared" si="5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22" t="s">
        <v>53</v>
      </c>
      <c r="C58" s="23" t="s">
        <v>182</v>
      </c>
      <c r="E58" s="20">
        <v>0</v>
      </c>
      <c r="G58" s="44">
        <v>0.5</v>
      </c>
      <c r="I58" s="20">
        <f t="shared" si="0"/>
        <v>0</v>
      </c>
      <c r="K58" s="5">
        <f t="shared" si="5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2" t="s">
        <v>54</v>
      </c>
      <c r="C59" s="23" t="s">
        <v>183</v>
      </c>
      <c r="E59" s="20">
        <v>0</v>
      </c>
      <c r="G59" s="44">
        <v>0.5</v>
      </c>
      <c r="I59" s="20">
        <f t="shared" si="0"/>
        <v>0</v>
      </c>
      <c r="K59" s="5">
        <f t="shared" si="5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2" t="s">
        <v>55</v>
      </c>
      <c r="C60" s="23" t="s">
        <v>184</v>
      </c>
      <c r="E60" s="20">
        <v>0</v>
      </c>
      <c r="G60" s="44">
        <v>0.5</v>
      </c>
      <c r="I60" s="20">
        <f t="shared" si="0"/>
        <v>0</v>
      </c>
      <c r="K60" s="5">
        <f t="shared" si="5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2" t="s">
        <v>56</v>
      </c>
      <c r="C61" s="23" t="s">
        <v>185</v>
      </c>
      <c r="E61" s="20">
        <v>0</v>
      </c>
      <c r="G61" s="44">
        <v>0.5</v>
      </c>
      <c r="I61" s="20">
        <f t="shared" si="0"/>
        <v>0</v>
      </c>
      <c r="K61" s="5">
        <f t="shared" si="5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22" t="s">
        <v>57</v>
      </c>
      <c r="C62" s="23" t="s">
        <v>186</v>
      </c>
      <c r="E62" s="20">
        <v>0</v>
      </c>
      <c r="G62" s="44">
        <v>0.5</v>
      </c>
      <c r="I62" s="20">
        <f t="shared" si="0"/>
        <v>0</v>
      </c>
      <c r="K62" s="5">
        <f t="shared" si="5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22" t="s">
        <v>58</v>
      </c>
      <c r="C63" s="23" t="s">
        <v>187</v>
      </c>
      <c r="E63" s="20">
        <v>0</v>
      </c>
      <c r="G63" s="44">
        <v>0.5</v>
      </c>
      <c r="I63" s="20">
        <f t="shared" si="0"/>
        <v>0</v>
      </c>
      <c r="K63" s="5">
        <f t="shared" si="5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2" t="s">
        <v>59</v>
      </c>
      <c r="C64" s="23" t="s">
        <v>188</v>
      </c>
      <c r="E64" s="20">
        <v>0</v>
      </c>
      <c r="G64" s="44">
        <v>0.5</v>
      </c>
      <c r="I64" s="20">
        <f t="shared" si="0"/>
        <v>0</v>
      </c>
      <c r="K64" s="5">
        <f t="shared" si="5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2" t="s">
        <v>60</v>
      </c>
      <c r="C65" s="23" t="s">
        <v>189</v>
      </c>
      <c r="E65" s="20">
        <v>0</v>
      </c>
      <c r="G65" s="44">
        <v>0.5</v>
      </c>
      <c r="I65" s="20">
        <f t="shared" si="0"/>
        <v>0</v>
      </c>
      <c r="K65" s="5">
        <f t="shared" si="5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22" t="s">
        <v>61</v>
      </c>
      <c r="C66" s="23" t="s">
        <v>190</v>
      </c>
      <c r="E66" s="20">
        <v>0</v>
      </c>
      <c r="G66" s="44">
        <v>0.5</v>
      </c>
      <c r="I66" s="20">
        <f t="shared" si="0"/>
        <v>0</v>
      </c>
      <c r="K66" s="5">
        <f t="shared" si="5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22" t="s">
        <v>62</v>
      </c>
      <c r="C67" s="23" t="s">
        <v>191</v>
      </c>
      <c r="E67" s="20">
        <v>0</v>
      </c>
      <c r="G67" s="44">
        <v>0.5</v>
      </c>
      <c r="I67" s="20">
        <f t="shared" si="0"/>
        <v>0</v>
      </c>
      <c r="K67" s="5">
        <f t="shared" si="5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22" t="s">
        <v>63</v>
      </c>
      <c r="C68" s="23" t="s">
        <v>192</v>
      </c>
      <c r="E68" s="20">
        <v>0</v>
      </c>
      <c r="G68" s="44">
        <v>0.5</v>
      </c>
      <c r="I68" s="20">
        <f t="shared" si="0"/>
        <v>0</v>
      </c>
      <c r="K68" s="5">
        <f t="shared" si="5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22" t="s">
        <v>64</v>
      </c>
      <c r="C69" s="23" t="s">
        <v>193</v>
      </c>
      <c r="E69" s="20">
        <v>0</v>
      </c>
      <c r="G69" s="44">
        <v>0.5</v>
      </c>
      <c r="I69" s="20">
        <f t="shared" si="0"/>
        <v>0</v>
      </c>
      <c r="K69" s="5">
        <f t="shared" si="5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2" t="s">
        <v>65</v>
      </c>
      <c r="C70" s="23" t="s">
        <v>194</v>
      </c>
      <c r="E70" s="20">
        <v>0</v>
      </c>
      <c r="G70" s="44">
        <v>0.5</v>
      </c>
      <c r="I70" s="20">
        <f t="shared" si="0"/>
        <v>0</v>
      </c>
      <c r="K70" s="5">
        <f t="shared" si="5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2" t="s">
        <v>66</v>
      </c>
      <c r="C71" s="23" t="s">
        <v>195</v>
      </c>
      <c r="E71" s="20">
        <v>0</v>
      </c>
      <c r="G71" s="44">
        <v>0.5</v>
      </c>
      <c r="I71" s="20">
        <f t="shared" si="0"/>
        <v>0</v>
      </c>
      <c r="K71" s="5">
        <f t="shared" si="5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22" t="s">
        <v>67</v>
      </c>
      <c r="C72" s="23" t="s">
        <v>196</v>
      </c>
      <c r="E72" s="20">
        <v>0</v>
      </c>
      <c r="G72" s="44">
        <v>0.5</v>
      </c>
      <c r="I72" s="20">
        <f t="shared" si="0"/>
        <v>0</v>
      </c>
      <c r="K72" s="5">
        <f t="shared" si="5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2" t="s">
        <v>68</v>
      </c>
      <c r="C73" s="23" t="s">
        <v>197</v>
      </c>
      <c r="E73" s="20">
        <v>0</v>
      </c>
      <c r="G73" s="44">
        <v>0.5</v>
      </c>
      <c r="I73" s="20">
        <f aca="true" t="shared" si="6" ref="I73:I123">E73*G73</f>
        <v>0</v>
      </c>
      <c r="K73" s="5">
        <f aca="true" t="shared" si="7" ref="K73:K104">E73-I73</f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2" t="s">
        <v>69</v>
      </c>
      <c r="C74" s="23" t="s">
        <v>198</v>
      </c>
      <c r="E74" s="20">
        <v>0</v>
      </c>
      <c r="G74" s="44">
        <v>0.5</v>
      </c>
      <c r="I74" s="20">
        <f t="shared" si="6"/>
        <v>0</v>
      </c>
      <c r="K74" s="5">
        <f t="shared" si="7"/>
        <v>0</v>
      </c>
      <c r="M74" s="14">
        <v>0.4083</v>
      </c>
      <c r="O74" s="5">
        <f t="shared" si="4"/>
        <v>0</v>
      </c>
      <c r="Q74" s="16">
        <f aca="true" t="shared" si="8" ref="Q74:Q134">K74-O74</f>
        <v>0</v>
      </c>
      <c r="S74" s="16">
        <f aca="true" t="shared" si="9" ref="S74:S136">E74-(I74+O74+Q74)</f>
        <v>0</v>
      </c>
    </row>
    <row r="75" spans="1:19" ht="11.25">
      <c r="A75" s="22" t="s">
        <v>70</v>
      </c>
      <c r="C75" s="23" t="s">
        <v>199</v>
      </c>
      <c r="E75" s="20">
        <v>0</v>
      </c>
      <c r="G75" s="44">
        <v>0.5</v>
      </c>
      <c r="I75" s="20">
        <f t="shared" si="6"/>
        <v>0</v>
      </c>
      <c r="K75" s="5">
        <f t="shared" si="7"/>
        <v>0</v>
      </c>
      <c r="M75" s="14">
        <v>0.2865</v>
      </c>
      <c r="O75" s="5">
        <f aca="true" t="shared" si="10" ref="O75:O134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2" t="s">
        <v>71</v>
      </c>
      <c r="C76" s="23" t="s">
        <v>200</v>
      </c>
      <c r="E76" s="20">
        <v>0</v>
      </c>
      <c r="G76" s="44">
        <v>0.5</v>
      </c>
      <c r="I76" s="20">
        <f t="shared" si="6"/>
        <v>0</v>
      </c>
      <c r="K76" s="5">
        <f t="shared" si="7"/>
        <v>0</v>
      </c>
      <c r="M76" s="14">
        <v>0.2539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2" t="s">
        <v>72</v>
      </c>
      <c r="C77" s="23" t="s">
        <v>201</v>
      </c>
      <c r="E77" s="20">
        <v>0</v>
      </c>
      <c r="G77" s="44">
        <v>0.5</v>
      </c>
      <c r="I77" s="20">
        <f t="shared" si="6"/>
        <v>0</v>
      </c>
      <c r="K77" s="5">
        <f t="shared" si="7"/>
        <v>0</v>
      </c>
      <c r="M77" s="14">
        <v>0.2355</v>
      </c>
      <c r="O77" s="5">
        <f t="shared" si="10"/>
        <v>0</v>
      </c>
      <c r="Q77" s="16">
        <f t="shared" si="8"/>
        <v>0</v>
      </c>
      <c r="S77" s="16">
        <f t="shared" si="9"/>
        <v>0</v>
      </c>
    </row>
    <row r="78" spans="1:19" ht="11.25">
      <c r="A78" s="22" t="s">
        <v>73</v>
      </c>
      <c r="C78" s="23" t="s">
        <v>202</v>
      </c>
      <c r="E78" s="20">
        <v>0</v>
      </c>
      <c r="G78" s="44">
        <v>0.5</v>
      </c>
      <c r="I78" s="20">
        <f t="shared" si="6"/>
        <v>0</v>
      </c>
      <c r="K78" s="5">
        <f t="shared" si="7"/>
        <v>0</v>
      </c>
      <c r="M78" s="14">
        <v>0.4342</v>
      </c>
      <c r="O78" s="5">
        <f t="shared" si="10"/>
        <v>0</v>
      </c>
      <c r="Q78" s="16">
        <f t="shared" si="8"/>
        <v>0</v>
      </c>
      <c r="S78" s="16">
        <f t="shared" si="9"/>
        <v>0</v>
      </c>
    </row>
    <row r="79" spans="1:19" ht="11.25">
      <c r="A79" s="22" t="s">
        <v>74</v>
      </c>
      <c r="C79" s="23" t="s">
        <v>203</v>
      </c>
      <c r="E79" s="20">
        <v>0</v>
      </c>
      <c r="G79" s="44">
        <v>0.5</v>
      </c>
      <c r="I79" s="20">
        <f t="shared" si="6"/>
        <v>0</v>
      </c>
      <c r="K79" s="5">
        <f t="shared" si="7"/>
        <v>0</v>
      </c>
      <c r="M79" s="14">
        <v>0.2232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2" t="s">
        <v>75</v>
      </c>
      <c r="C80" s="23" t="s">
        <v>204</v>
      </c>
      <c r="E80" s="20">
        <v>0</v>
      </c>
      <c r="G80" s="44">
        <v>0.5</v>
      </c>
      <c r="I80" s="20">
        <f t="shared" si="6"/>
        <v>0</v>
      </c>
      <c r="K80" s="5">
        <f t="shared" si="7"/>
        <v>0</v>
      </c>
      <c r="M80" s="14">
        <v>0.3716</v>
      </c>
      <c r="O80" s="5">
        <f t="shared" si="10"/>
        <v>0</v>
      </c>
      <c r="Q80" s="16">
        <f t="shared" si="8"/>
        <v>0</v>
      </c>
      <c r="S80" s="16">
        <f t="shared" si="9"/>
        <v>0</v>
      </c>
    </row>
    <row r="81" spans="1:19" ht="11.25">
      <c r="A81" s="22" t="s">
        <v>76</v>
      </c>
      <c r="C81" s="23" t="s">
        <v>205</v>
      </c>
      <c r="E81" s="20">
        <v>0</v>
      </c>
      <c r="G81" s="44">
        <v>0.5</v>
      </c>
      <c r="I81" s="20">
        <f t="shared" si="6"/>
        <v>0</v>
      </c>
      <c r="K81" s="5">
        <f t="shared" si="7"/>
        <v>0</v>
      </c>
      <c r="M81" s="14">
        <v>0.3414</v>
      </c>
      <c r="O81" s="5">
        <f t="shared" si="10"/>
        <v>0</v>
      </c>
      <c r="Q81" s="16">
        <f t="shared" si="8"/>
        <v>0</v>
      </c>
      <c r="S81" s="16">
        <f t="shared" si="9"/>
        <v>0</v>
      </c>
    </row>
    <row r="82" spans="1:19" ht="11.25">
      <c r="A82" s="22" t="s">
        <v>77</v>
      </c>
      <c r="C82" s="23" t="s">
        <v>206</v>
      </c>
      <c r="E82" s="20">
        <v>0</v>
      </c>
      <c r="G82" s="44">
        <v>0.5</v>
      </c>
      <c r="I82" s="20">
        <f t="shared" si="6"/>
        <v>0</v>
      </c>
      <c r="K82" s="5">
        <f t="shared" si="7"/>
        <v>0</v>
      </c>
      <c r="M82" s="14">
        <v>0.2923</v>
      </c>
      <c r="O82" s="5">
        <f t="shared" si="10"/>
        <v>0</v>
      </c>
      <c r="Q82" s="16">
        <f t="shared" si="8"/>
        <v>0</v>
      </c>
      <c r="S82" s="16">
        <f t="shared" si="9"/>
        <v>0</v>
      </c>
    </row>
    <row r="83" spans="1:19" ht="11.25">
      <c r="A83" s="22" t="s">
        <v>78</v>
      </c>
      <c r="C83" s="23" t="s">
        <v>207</v>
      </c>
      <c r="E83" s="20">
        <v>0</v>
      </c>
      <c r="G83" s="44">
        <v>0.5</v>
      </c>
      <c r="I83" s="20">
        <f t="shared" si="6"/>
        <v>0</v>
      </c>
      <c r="K83" s="5">
        <f t="shared" si="7"/>
        <v>0</v>
      </c>
      <c r="M83" s="14">
        <v>0.4199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2" t="s">
        <v>79</v>
      </c>
      <c r="C84" s="23" t="s">
        <v>208</v>
      </c>
      <c r="E84" s="20">
        <v>0</v>
      </c>
      <c r="G84" s="44">
        <v>0.5</v>
      </c>
      <c r="I84" s="20">
        <f t="shared" si="6"/>
        <v>0</v>
      </c>
      <c r="K84" s="5">
        <f t="shared" si="7"/>
        <v>0</v>
      </c>
      <c r="M84" s="14">
        <v>0.3227</v>
      </c>
      <c r="O84" s="5">
        <f t="shared" si="10"/>
        <v>0</v>
      </c>
      <c r="Q84" s="16">
        <f t="shared" si="8"/>
        <v>0</v>
      </c>
      <c r="S84" s="16">
        <f t="shared" si="9"/>
        <v>0</v>
      </c>
    </row>
    <row r="85" spans="1:19" ht="11.25">
      <c r="A85" s="22" t="s">
        <v>80</v>
      </c>
      <c r="C85" s="23" t="s">
        <v>209</v>
      </c>
      <c r="E85" s="20">
        <v>0</v>
      </c>
      <c r="G85" s="44">
        <v>0.5</v>
      </c>
      <c r="I85" s="20">
        <f t="shared" si="6"/>
        <v>0</v>
      </c>
      <c r="K85" s="5">
        <f t="shared" si="7"/>
        <v>0</v>
      </c>
      <c r="M85" s="14">
        <v>0.4397</v>
      </c>
      <c r="O85" s="5">
        <f t="shared" si="10"/>
        <v>0</v>
      </c>
      <c r="Q85" s="16">
        <f t="shared" si="8"/>
        <v>0</v>
      </c>
      <c r="S85" s="16">
        <f t="shared" si="9"/>
        <v>0</v>
      </c>
    </row>
    <row r="86" spans="1:19" ht="11.25">
      <c r="A86" s="22" t="s">
        <v>81</v>
      </c>
      <c r="C86" s="23" t="s">
        <v>210</v>
      </c>
      <c r="E86" s="20">
        <v>0</v>
      </c>
      <c r="G86" s="44">
        <v>0.5</v>
      </c>
      <c r="I86" s="20">
        <f t="shared" si="6"/>
        <v>0</v>
      </c>
      <c r="K86" s="5">
        <f t="shared" si="7"/>
        <v>0</v>
      </c>
      <c r="M86" s="14">
        <v>0.2336</v>
      </c>
      <c r="O86" s="5">
        <f t="shared" si="10"/>
        <v>0</v>
      </c>
      <c r="Q86" s="16">
        <f t="shared" si="8"/>
        <v>0</v>
      </c>
      <c r="S86" s="16">
        <f t="shared" si="9"/>
        <v>0</v>
      </c>
    </row>
    <row r="87" spans="1:19" ht="11.25">
      <c r="A87" s="22" t="s">
        <v>82</v>
      </c>
      <c r="C87" s="23" t="s">
        <v>211</v>
      </c>
      <c r="E87" s="20">
        <v>0</v>
      </c>
      <c r="G87" s="44">
        <v>0.5</v>
      </c>
      <c r="I87" s="20">
        <f t="shared" si="6"/>
        <v>0</v>
      </c>
      <c r="K87" s="5">
        <f t="shared" si="7"/>
        <v>0</v>
      </c>
      <c r="M87" s="14">
        <v>0.3445</v>
      </c>
      <c r="O87" s="5">
        <f t="shared" si="10"/>
        <v>0</v>
      </c>
      <c r="Q87" s="16">
        <f t="shared" si="8"/>
        <v>0</v>
      </c>
      <c r="S87" s="16">
        <f t="shared" si="9"/>
        <v>0</v>
      </c>
    </row>
    <row r="88" spans="1:19" ht="11.25">
      <c r="A88" s="22" t="s">
        <v>83</v>
      </c>
      <c r="C88" s="23" t="s">
        <v>212</v>
      </c>
      <c r="E88" s="20">
        <v>0</v>
      </c>
      <c r="G88" s="44">
        <v>0.5</v>
      </c>
      <c r="I88" s="20">
        <f t="shared" si="6"/>
        <v>0</v>
      </c>
      <c r="K88" s="5">
        <f t="shared" si="7"/>
        <v>0</v>
      </c>
      <c r="M88" s="14">
        <v>0.1894</v>
      </c>
      <c r="O88" s="5">
        <f t="shared" si="10"/>
        <v>0</v>
      </c>
      <c r="Q88" s="16">
        <f t="shared" si="8"/>
        <v>0</v>
      </c>
      <c r="S88" s="16">
        <f t="shared" si="9"/>
        <v>0</v>
      </c>
    </row>
    <row r="89" spans="1:19" ht="11.25">
      <c r="A89" s="22" t="s">
        <v>84</v>
      </c>
      <c r="C89" s="23" t="s">
        <v>213</v>
      </c>
      <c r="E89" s="20">
        <v>0</v>
      </c>
      <c r="G89" s="44">
        <v>0.5</v>
      </c>
      <c r="I89" s="20">
        <f t="shared" si="6"/>
        <v>0</v>
      </c>
      <c r="K89" s="5">
        <f t="shared" si="7"/>
        <v>0</v>
      </c>
      <c r="M89" s="14">
        <v>0.3154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22" t="s">
        <v>85</v>
      </c>
      <c r="C90" s="23" t="s">
        <v>214</v>
      </c>
      <c r="E90" s="20">
        <v>0</v>
      </c>
      <c r="G90" s="44">
        <v>0.5</v>
      </c>
      <c r="I90" s="20">
        <f t="shared" si="6"/>
        <v>0</v>
      </c>
      <c r="K90" s="5">
        <f t="shared" si="7"/>
        <v>0</v>
      </c>
      <c r="M90" s="14">
        <v>0.3517</v>
      </c>
      <c r="O90" s="5">
        <f t="shared" si="10"/>
        <v>0</v>
      </c>
      <c r="Q90" s="16">
        <f t="shared" si="8"/>
        <v>0</v>
      </c>
      <c r="S90" s="16">
        <f t="shared" si="9"/>
        <v>0</v>
      </c>
    </row>
    <row r="91" spans="1:19" ht="11.25">
      <c r="A91" s="22" t="s">
        <v>86</v>
      </c>
      <c r="C91" s="23" t="s">
        <v>215</v>
      </c>
      <c r="E91" s="20">
        <v>0</v>
      </c>
      <c r="G91" s="44">
        <v>0.5</v>
      </c>
      <c r="I91" s="20">
        <f t="shared" si="6"/>
        <v>0</v>
      </c>
      <c r="K91" s="5">
        <f t="shared" si="7"/>
        <v>0</v>
      </c>
      <c r="M91" s="14">
        <v>0.2337</v>
      </c>
      <c r="O91" s="5">
        <f t="shared" si="10"/>
        <v>0</v>
      </c>
      <c r="Q91" s="16">
        <f t="shared" si="8"/>
        <v>0</v>
      </c>
      <c r="S91" s="16">
        <f t="shared" si="9"/>
        <v>0</v>
      </c>
    </row>
    <row r="92" spans="1:19" ht="11.25">
      <c r="A92" s="22" t="s">
        <v>87</v>
      </c>
      <c r="C92" s="23" t="s">
        <v>216</v>
      </c>
      <c r="E92" s="20">
        <v>0</v>
      </c>
      <c r="G92" s="44">
        <v>0.5</v>
      </c>
      <c r="I92" s="20">
        <f t="shared" si="6"/>
        <v>0</v>
      </c>
      <c r="K92" s="5">
        <f t="shared" si="7"/>
        <v>0</v>
      </c>
      <c r="M92" s="14">
        <v>0.323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2" t="s">
        <v>88</v>
      </c>
      <c r="C93" s="23" t="s">
        <v>217</v>
      </c>
      <c r="E93" s="20">
        <v>0</v>
      </c>
      <c r="G93" s="44">
        <v>0.5</v>
      </c>
      <c r="I93" s="20">
        <f t="shared" si="6"/>
        <v>0</v>
      </c>
      <c r="K93" s="5">
        <f t="shared" si="7"/>
        <v>0</v>
      </c>
      <c r="M93" s="14">
        <v>0.4588</v>
      </c>
      <c r="O93" s="5">
        <f t="shared" si="10"/>
        <v>0</v>
      </c>
      <c r="Q93" s="16">
        <f t="shared" si="8"/>
        <v>0</v>
      </c>
      <c r="S93" s="16">
        <f t="shared" si="9"/>
        <v>0</v>
      </c>
    </row>
    <row r="94" spans="1:19" ht="11.25">
      <c r="A94" s="22" t="s">
        <v>89</v>
      </c>
      <c r="C94" s="23" t="s">
        <v>218</v>
      </c>
      <c r="E94" s="20">
        <v>0</v>
      </c>
      <c r="G94" s="44">
        <v>0.5</v>
      </c>
      <c r="I94" s="20">
        <f t="shared" si="6"/>
        <v>0</v>
      </c>
      <c r="K94" s="5">
        <f t="shared" si="7"/>
        <v>0</v>
      </c>
      <c r="M94" s="14">
        <v>0.4439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2" t="s">
        <v>90</v>
      </c>
      <c r="C95" s="23" t="s">
        <v>219</v>
      </c>
      <c r="E95" s="20">
        <v>0</v>
      </c>
      <c r="G95" s="44">
        <v>0.5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2" t="s">
        <v>91</v>
      </c>
      <c r="C96" s="23" t="s">
        <v>220</v>
      </c>
      <c r="E96" s="20">
        <v>0</v>
      </c>
      <c r="G96" s="44">
        <v>0.5</v>
      </c>
      <c r="I96" s="20">
        <f t="shared" si="6"/>
        <v>0</v>
      </c>
      <c r="K96" s="5">
        <f t="shared" si="7"/>
        <v>0</v>
      </c>
      <c r="M96" s="14">
        <v>0.2387</v>
      </c>
      <c r="O96" s="5">
        <f t="shared" si="10"/>
        <v>0</v>
      </c>
      <c r="Q96" s="16">
        <f t="shared" si="8"/>
        <v>0</v>
      </c>
      <c r="S96" s="16">
        <f t="shared" si="9"/>
        <v>0</v>
      </c>
    </row>
    <row r="97" spans="1:19" ht="11.25">
      <c r="A97" s="22" t="s">
        <v>92</v>
      </c>
      <c r="C97" s="23" t="s">
        <v>221</v>
      </c>
      <c r="E97" s="20">
        <v>0</v>
      </c>
      <c r="G97" s="44">
        <v>0.5</v>
      </c>
      <c r="I97" s="20">
        <f t="shared" si="6"/>
        <v>0</v>
      </c>
      <c r="K97" s="5">
        <f t="shared" si="7"/>
        <v>0</v>
      </c>
      <c r="M97" s="14">
        <v>0.2455</v>
      </c>
      <c r="O97" s="5">
        <f t="shared" si="10"/>
        <v>0</v>
      </c>
      <c r="Q97" s="16">
        <f t="shared" si="8"/>
        <v>0</v>
      </c>
      <c r="S97" s="16">
        <f t="shared" si="9"/>
        <v>0</v>
      </c>
    </row>
    <row r="98" spans="1:19" ht="11.25">
      <c r="A98" s="22" t="s">
        <v>93</v>
      </c>
      <c r="C98" s="23" t="s">
        <v>222</v>
      </c>
      <c r="E98" s="20">
        <v>0</v>
      </c>
      <c r="G98" s="44">
        <v>0.5</v>
      </c>
      <c r="I98" s="20">
        <f t="shared" si="6"/>
        <v>0</v>
      </c>
      <c r="K98" s="5">
        <f t="shared" si="7"/>
        <v>0</v>
      </c>
      <c r="M98" s="14">
        <v>0.3853</v>
      </c>
      <c r="O98" s="5">
        <f t="shared" si="10"/>
        <v>0</v>
      </c>
      <c r="Q98" s="16">
        <f t="shared" si="8"/>
        <v>0</v>
      </c>
      <c r="S98" s="16">
        <f t="shared" si="9"/>
        <v>0</v>
      </c>
    </row>
    <row r="99" spans="1:19" ht="11.25">
      <c r="A99" s="22" t="s">
        <v>94</v>
      </c>
      <c r="C99" s="23" t="s">
        <v>223</v>
      </c>
      <c r="E99" s="20">
        <v>0</v>
      </c>
      <c r="G99" s="44">
        <v>0.5</v>
      </c>
      <c r="I99" s="20">
        <f t="shared" si="6"/>
        <v>0</v>
      </c>
      <c r="K99" s="5">
        <f t="shared" si="7"/>
        <v>0</v>
      </c>
      <c r="M99" s="14">
        <v>0.276</v>
      </c>
      <c r="O99" s="5">
        <f t="shared" si="10"/>
        <v>0</v>
      </c>
      <c r="Q99" s="16">
        <f t="shared" si="8"/>
        <v>0</v>
      </c>
      <c r="S99" s="16">
        <f t="shared" si="9"/>
        <v>0</v>
      </c>
    </row>
    <row r="100" spans="1:19" ht="11.25">
      <c r="A100" s="22" t="s">
        <v>95</v>
      </c>
      <c r="C100" s="23" t="s">
        <v>224</v>
      </c>
      <c r="E100" s="20">
        <v>0</v>
      </c>
      <c r="G100" s="44">
        <v>0.5</v>
      </c>
      <c r="I100" s="20">
        <f t="shared" si="6"/>
        <v>0</v>
      </c>
      <c r="K100" s="5">
        <f t="shared" si="7"/>
        <v>0</v>
      </c>
      <c r="M100" s="14">
        <v>0.3025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2" t="s">
        <v>96</v>
      </c>
      <c r="C101" s="23" t="s">
        <v>225</v>
      </c>
      <c r="E101" s="20">
        <v>0</v>
      </c>
      <c r="G101" s="44">
        <v>0.5</v>
      </c>
      <c r="I101" s="20">
        <f t="shared" si="6"/>
        <v>0</v>
      </c>
      <c r="K101" s="5">
        <f t="shared" si="7"/>
        <v>0</v>
      </c>
      <c r="M101" s="14">
        <v>0.2755</v>
      </c>
      <c r="O101" s="5">
        <f t="shared" si="10"/>
        <v>0</v>
      </c>
      <c r="Q101" s="16">
        <f t="shared" si="8"/>
        <v>0</v>
      </c>
      <c r="S101" s="16">
        <f t="shared" si="9"/>
        <v>0</v>
      </c>
    </row>
    <row r="102" spans="1:19" ht="11.25">
      <c r="A102" s="22" t="s">
        <v>97</v>
      </c>
      <c r="C102" s="23" t="s">
        <v>226</v>
      </c>
      <c r="E102" s="20">
        <v>0</v>
      </c>
      <c r="G102" s="44">
        <v>0.5</v>
      </c>
      <c r="I102" s="20">
        <f t="shared" si="6"/>
        <v>0</v>
      </c>
      <c r="K102" s="5">
        <f t="shared" si="7"/>
        <v>0</v>
      </c>
      <c r="M102" s="14">
        <v>0.2708</v>
      </c>
      <c r="O102" s="5">
        <f t="shared" si="10"/>
        <v>0</v>
      </c>
      <c r="Q102" s="16">
        <f t="shared" si="8"/>
        <v>0</v>
      </c>
      <c r="S102" s="16">
        <f t="shared" si="9"/>
        <v>0</v>
      </c>
    </row>
    <row r="103" spans="1:19" ht="11.25">
      <c r="A103" s="22" t="s">
        <v>98</v>
      </c>
      <c r="C103" s="23" t="s">
        <v>227</v>
      </c>
      <c r="E103" s="20">
        <v>0</v>
      </c>
      <c r="G103" s="44">
        <v>0.5</v>
      </c>
      <c r="I103" s="20">
        <f t="shared" si="6"/>
        <v>0</v>
      </c>
      <c r="K103" s="5">
        <f t="shared" si="7"/>
        <v>0</v>
      </c>
      <c r="M103" s="14">
        <v>0.3888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2" t="s">
        <v>99</v>
      </c>
      <c r="C104" s="23" t="s">
        <v>228</v>
      </c>
      <c r="E104" s="20">
        <v>0</v>
      </c>
      <c r="G104" s="44">
        <v>0.5</v>
      </c>
      <c r="I104" s="20">
        <f t="shared" si="6"/>
        <v>0</v>
      </c>
      <c r="K104" s="5">
        <f t="shared" si="7"/>
        <v>0</v>
      </c>
      <c r="M104" s="14">
        <v>0.5309</v>
      </c>
      <c r="O104" s="5">
        <f t="shared" si="10"/>
        <v>0</v>
      </c>
      <c r="Q104" s="16">
        <f t="shared" si="8"/>
        <v>0</v>
      </c>
      <c r="S104" s="16">
        <f t="shared" si="9"/>
        <v>0</v>
      </c>
    </row>
    <row r="105" spans="1:19" ht="11.25">
      <c r="A105" s="22" t="s">
        <v>100</v>
      </c>
      <c r="C105" s="23" t="s">
        <v>229</v>
      </c>
      <c r="E105" s="20">
        <v>0</v>
      </c>
      <c r="G105" s="44">
        <v>0.5</v>
      </c>
      <c r="I105" s="20">
        <f t="shared" si="6"/>
        <v>0</v>
      </c>
      <c r="K105" s="5">
        <f aca="true" t="shared" si="11" ref="K105:K138">E105-I105</f>
        <v>0</v>
      </c>
      <c r="M105" s="14">
        <v>0.2547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22" t="s">
        <v>101</v>
      </c>
      <c r="C106" s="23" t="s">
        <v>230</v>
      </c>
      <c r="E106" s="20">
        <v>0</v>
      </c>
      <c r="G106" s="44">
        <v>0.5</v>
      </c>
      <c r="I106" s="20">
        <f t="shared" si="6"/>
        <v>0</v>
      </c>
      <c r="K106" s="5">
        <f t="shared" si="11"/>
        <v>0</v>
      </c>
      <c r="M106" s="14">
        <v>0.2329</v>
      </c>
      <c r="O106" s="5">
        <f t="shared" si="10"/>
        <v>0</v>
      </c>
      <c r="Q106" s="16">
        <f t="shared" si="8"/>
        <v>0</v>
      </c>
      <c r="S106" s="16">
        <f t="shared" si="9"/>
        <v>0</v>
      </c>
    </row>
    <row r="107" spans="1:19" ht="11.25">
      <c r="A107" s="22" t="s">
        <v>102</v>
      </c>
      <c r="C107" s="23" t="s">
        <v>231</v>
      </c>
      <c r="E107" s="20">
        <v>0</v>
      </c>
      <c r="G107" s="44">
        <v>0.5</v>
      </c>
      <c r="I107" s="20">
        <f t="shared" si="6"/>
        <v>0</v>
      </c>
      <c r="K107" s="5">
        <f t="shared" si="11"/>
        <v>0</v>
      </c>
      <c r="M107" s="14">
        <v>0.3068</v>
      </c>
      <c r="O107" s="5">
        <f t="shared" si="10"/>
        <v>0</v>
      </c>
      <c r="Q107" s="16">
        <f t="shared" si="8"/>
        <v>0</v>
      </c>
      <c r="S107" s="16">
        <f t="shared" si="9"/>
        <v>0</v>
      </c>
    </row>
    <row r="108" spans="1:19" ht="11.25">
      <c r="A108" s="22" t="s">
        <v>103</v>
      </c>
      <c r="C108" s="23" t="s">
        <v>232</v>
      </c>
      <c r="E108" s="20">
        <v>0</v>
      </c>
      <c r="G108" s="44">
        <v>0.5</v>
      </c>
      <c r="I108" s="20">
        <f t="shared" si="6"/>
        <v>0</v>
      </c>
      <c r="K108" s="5">
        <f t="shared" si="11"/>
        <v>0</v>
      </c>
      <c r="M108" s="14">
        <v>0.3715</v>
      </c>
      <c r="O108" s="5">
        <f t="shared" si="10"/>
        <v>0</v>
      </c>
      <c r="Q108" s="16">
        <f t="shared" si="8"/>
        <v>0</v>
      </c>
      <c r="S108" s="16">
        <f t="shared" si="9"/>
        <v>0</v>
      </c>
    </row>
    <row r="109" spans="1:19" ht="11.25">
      <c r="A109" s="22" t="s">
        <v>104</v>
      </c>
      <c r="C109" s="23" t="s">
        <v>233</v>
      </c>
      <c r="E109" s="20">
        <v>0</v>
      </c>
      <c r="G109" s="44">
        <v>0.5</v>
      </c>
      <c r="I109" s="20">
        <f t="shared" si="6"/>
        <v>0</v>
      </c>
      <c r="K109" s="5">
        <f t="shared" si="11"/>
        <v>0</v>
      </c>
      <c r="M109" s="14">
        <v>0.4027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2" t="s">
        <v>105</v>
      </c>
      <c r="C110" s="23" t="s">
        <v>234</v>
      </c>
      <c r="E110" s="20">
        <v>0</v>
      </c>
      <c r="G110" s="44">
        <v>0.5</v>
      </c>
      <c r="I110" s="20">
        <f t="shared" si="6"/>
        <v>0</v>
      </c>
      <c r="K110" s="5">
        <f t="shared" si="11"/>
        <v>0</v>
      </c>
      <c r="M110" s="14">
        <v>0.2496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2" t="s">
        <v>106</v>
      </c>
      <c r="C111" s="23" t="s">
        <v>235</v>
      </c>
      <c r="E111" s="20">
        <v>0</v>
      </c>
      <c r="G111" s="44">
        <v>0.5</v>
      </c>
      <c r="I111" s="20">
        <f t="shared" si="6"/>
        <v>0</v>
      </c>
      <c r="K111" s="5">
        <f t="shared" si="11"/>
        <v>0</v>
      </c>
      <c r="M111" s="14">
        <v>0.2223</v>
      </c>
      <c r="O111" s="5">
        <f t="shared" si="10"/>
        <v>0</v>
      </c>
      <c r="Q111" s="16">
        <f t="shared" si="8"/>
        <v>0</v>
      </c>
      <c r="S111" s="16">
        <f t="shared" si="9"/>
        <v>0</v>
      </c>
    </row>
    <row r="112" spans="1:19" ht="11.25">
      <c r="A112" s="22" t="s">
        <v>107</v>
      </c>
      <c r="C112" s="23" t="s">
        <v>236</v>
      </c>
      <c r="E112" s="20">
        <v>0</v>
      </c>
      <c r="G112" s="44">
        <v>0.5</v>
      </c>
      <c r="I112" s="20">
        <f t="shared" si="6"/>
        <v>0</v>
      </c>
      <c r="K112" s="5">
        <f t="shared" si="11"/>
        <v>0</v>
      </c>
      <c r="M112" s="14">
        <v>0.371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2" t="s">
        <v>109</v>
      </c>
      <c r="C113" s="23" t="s">
        <v>237</v>
      </c>
      <c r="E113" s="20">
        <v>0</v>
      </c>
      <c r="G113" s="44">
        <v>0.5</v>
      </c>
      <c r="I113" s="20">
        <f t="shared" si="6"/>
        <v>0</v>
      </c>
      <c r="K113" s="5">
        <f t="shared" si="11"/>
        <v>0</v>
      </c>
      <c r="M113" s="14">
        <v>0.3441</v>
      </c>
      <c r="O113" s="5">
        <f t="shared" si="10"/>
        <v>0</v>
      </c>
      <c r="Q113" s="16">
        <f t="shared" si="8"/>
        <v>0</v>
      </c>
      <c r="S113" s="16">
        <f t="shared" si="9"/>
        <v>0</v>
      </c>
    </row>
    <row r="114" spans="1:19" ht="11.25">
      <c r="A114" s="22" t="s">
        <v>110</v>
      </c>
      <c r="C114" s="23" t="s">
        <v>238</v>
      </c>
      <c r="E114" s="20">
        <v>0</v>
      </c>
      <c r="G114" s="44">
        <v>0.5</v>
      </c>
      <c r="I114" s="20">
        <f t="shared" si="6"/>
        <v>0</v>
      </c>
      <c r="K114" s="5">
        <f t="shared" si="11"/>
        <v>0</v>
      </c>
      <c r="M114" s="14">
        <v>0.3146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2" t="s">
        <v>108</v>
      </c>
      <c r="C115" s="23" t="s">
        <v>277</v>
      </c>
      <c r="E115" s="20">
        <v>0</v>
      </c>
      <c r="G115" s="44">
        <v>0.5</v>
      </c>
      <c r="I115" s="20">
        <f t="shared" si="6"/>
        <v>0</v>
      </c>
      <c r="K115" s="5">
        <f t="shared" si="11"/>
        <v>0</v>
      </c>
      <c r="M115" s="14">
        <v>0.3223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2" t="s">
        <v>111</v>
      </c>
      <c r="C116" s="23" t="s">
        <v>239</v>
      </c>
      <c r="E116" s="20">
        <v>0</v>
      </c>
      <c r="G116" s="44">
        <v>0.5</v>
      </c>
      <c r="I116" s="20">
        <f t="shared" si="6"/>
        <v>0</v>
      </c>
      <c r="K116" s="5">
        <f t="shared" si="11"/>
        <v>0</v>
      </c>
      <c r="M116" s="14">
        <v>0.3808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2" t="s">
        <v>112</v>
      </c>
      <c r="C117" s="23" t="s">
        <v>240</v>
      </c>
      <c r="E117" s="20">
        <v>0</v>
      </c>
      <c r="G117" s="44">
        <v>0.5</v>
      </c>
      <c r="I117" s="20">
        <f t="shared" si="6"/>
        <v>0</v>
      </c>
      <c r="K117" s="5">
        <f t="shared" si="11"/>
        <v>0</v>
      </c>
      <c r="M117" s="14">
        <v>0.2667</v>
      </c>
      <c r="O117" s="5">
        <f t="shared" si="10"/>
        <v>0</v>
      </c>
      <c r="Q117" s="16">
        <f t="shared" si="8"/>
        <v>0</v>
      </c>
      <c r="S117" s="16">
        <f t="shared" si="9"/>
        <v>0</v>
      </c>
    </row>
    <row r="118" spans="1:19" ht="11.25">
      <c r="A118" s="22" t="s">
        <v>113</v>
      </c>
      <c r="C118" s="23" t="s">
        <v>241</v>
      </c>
      <c r="E118" s="20">
        <v>0</v>
      </c>
      <c r="G118" s="44">
        <v>0.5</v>
      </c>
      <c r="I118" s="20">
        <f t="shared" si="6"/>
        <v>0</v>
      </c>
      <c r="K118" s="5">
        <f t="shared" si="11"/>
        <v>0</v>
      </c>
      <c r="M118" s="14">
        <v>0.3302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2" t="s">
        <v>114</v>
      </c>
      <c r="C119" s="23" t="s">
        <v>242</v>
      </c>
      <c r="E119" s="20">
        <v>0</v>
      </c>
      <c r="G119" s="44">
        <v>0.5</v>
      </c>
      <c r="I119" s="20">
        <f t="shared" si="6"/>
        <v>0</v>
      </c>
      <c r="K119" s="5">
        <f t="shared" si="11"/>
        <v>0</v>
      </c>
      <c r="M119" s="14">
        <v>0.2736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22" t="s">
        <v>115</v>
      </c>
      <c r="C120" s="23" t="s">
        <v>243</v>
      </c>
      <c r="E120" s="20">
        <v>0</v>
      </c>
      <c r="G120" s="44">
        <v>0.5</v>
      </c>
      <c r="I120" s="20">
        <f t="shared" si="6"/>
        <v>0</v>
      </c>
      <c r="K120" s="5">
        <f t="shared" si="11"/>
        <v>0</v>
      </c>
      <c r="M120" s="14">
        <v>0.4168</v>
      </c>
      <c r="O120" s="5">
        <f t="shared" si="10"/>
        <v>0</v>
      </c>
      <c r="Q120" s="16">
        <f t="shared" si="8"/>
        <v>0</v>
      </c>
      <c r="S120" s="16">
        <f t="shared" si="9"/>
        <v>0</v>
      </c>
    </row>
    <row r="121" spans="1:19" ht="11.25">
      <c r="A121" s="22" t="s">
        <v>116</v>
      </c>
      <c r="C121" s="23" t="s">
        <v>244</v>
      </c>
      <c r="E121" s="20">
        <v>0</v>
      </c>
      <c r="G121" s="44">
        <v>0.5</v>
      </c>
      <c r="I121" s="20">
        <f t="shared" si="6"/>
        <v>0</v>
      </c>
      <c r="K121" s="5">
        <f t="shared" si="11"/>
        <v>0</v>
      </c>
      <c r="M121" s="14">
        <v>0.4273</v>
      </c>
      <c r="O121" s="5">
        <f t="shared" si="10"/>
        <v>0</v>
      </c>
      <c r="Q121" s="16">
        <f t="shared" si="8"/>
        <v>0</v>
      </c>
      <c r="S121" s="16">
        <f t="shared" si="9"/>
        <v>0</v>
      </c>
    </row>
    <row r="122" spans="1:19" ht="11.25">
      <c r="A122" s="22" t="s">
        <v>117</v>
      </c>
      <c r="C122" s="23" t="s">
        <v>245</v>
      </c>
      <c r="E122" s="20">
        <v>0</v>
      </c>
      <c r="G122" s="44">
        <v>0.5</v>
      </c>
      <c r="I122" s="20">
        <f t="shared" si="6"/>
        <v>0</v>
      </c>
      <c r="K122" s="5">
        <f t="shared" si="11"/>
        <v>0</v>
      </c>
      <c r="M122" s="14">
        <v>0.3321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22" t="s">
        <v>118</v>
      </c>
      <c r="C123" s="23" t="s">
        <v>246</v>
      </c>
      <c r="E123" s="20">
        <v>0</v>
      </c>
      <c r="G123" s="44">
        <v>0.5</v>
      </c>
      <c r="I123" s="20">
        <f t="shared" si="6"/>
        <v>0</v>
      </c>
      <c r="K123" s="5">
        <f t="shared" si="11"/>
        <v>0</v>
      </c>
      <c r="M123" s="14">
        <v>0.2773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22" t="s">
        <v>119</v>
      </c>
      <c r="C124" s="23" t="s">
        <v>247</v>
      </c>
      <c r="E124" s="20">
        <v>0</v>
      </c>
      <c r="G124" s="44">
        <v>0.5</v>
      </c>
      <c r="I124" s="20">
        <f aca="true" t="shared" si="12" ref="I124:I138">E124*G124</f>
        <v>0</v>
      </c>
      <c r="K124" s="5">
        <f t="shared" si="11"/>
        <v>0</v>
      </c>
      <c r="M124" s="14">
        <v>0.2455</v>
      </c>
      <c r="O124" s="5">
        <f t="shared" si="10"/>
        <v>0</v>
      </c>
      <c r="Q124" s="16">
        <f t="shared" si="8"/>
        <v>0</v>
      </c>
      <c r="S124" s="16">
        <f t="shared" si="9"/>
        <v>0</v>
      </c>
    </row>
    <row r="125" spans="1:19" ht="11.25">
      <c r="A125" s="22" t="s">
        <v>120</v>
      </c>
      <c r="C125" s="23" t="s">
        <v>248</v>
      </c>
      <c r="E125" s="20">
        <v>0</v>
      </c>
      <c r="G125" s="44">
        <v>0.5</v>
      </c>
      <c r="I125" s="20">
        <f t="shared" si="12"/>
        <v>0</v>
      </c>
      <c r="K125" s="5">
        <f t="shared" si="11"/>
        <v>0</v>
      </c>
      <c r="M125" s="14">
        <v>0.3254</v>
      </c>
      <c r="O125" s="5">
        <f t="shared" si="10"/>
        <v>0</v>
      </c>
      <c r="Q125" s="16">
        <f t="shared" si="8"/>
        <v>0</v>
      </c>
      <c r="S125" s="16">
        <f t="shared" si="9"/>
        <v>0</v>
      </c>
    </row>
    <row r="126" spans="1:19" ht="11.25">
      <c r="A126" s="22" t="s">
        <v>121</v>
      </c>
      <c r="C126" s="23" t="s">
        <v>249</v>
      </c>
      <c r="E126" s="20">
        <v>0</v>
      </c>
      <c r="G126" s="44">
        <v>0.5</v>
      </c>
      <c r="I126" s="20">
        <f t="shared" si="12"/>
        <v>0</v>
      </c>
      <c r="K126" s="5">
        <f t="shared" si="11"/>
        <v>0</v>
      </c>
      <c r="M126" s="14">
        <v>0.3535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2" t="s">
        <v>122</v>
      </c>
      <c r="C127" s="23" t="s">
        <v>250</v>
      </c>
      <c r="E127" s="20">
        <v>0</v>
      </c>
      <c r="G127" s="44">
        <v>0.5</v>
      </c>
      <c r="I127" s="20">
        <f t="shared" si="12"/>
        <v>0</v>
      </c>
      <c r="K127" s="5">
        <f t="shared" si="11"/>
        <v>0</v>
      </c>
      <c r="M127" s="14">
        <v>0.2787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2" t="s">
        <v>123</v>
      </c>
      <c r="C128" s="23" t="s">
        <v>251</v>
      </c>
      <c r="E128" s="20">
        <v>0</v>
      </c>
      <c r="G128" s="44">
        <v>0.5</v>
      </c>
      <c r="I128" s="20">
        <f t="shared" si="12"/>
        <v>0</v>
      </c>
      <c r="K128" s="5">
        <f t="shared" si="11"/>
        <v>0</v>
      </c>
      <c r="M128" s="14">
        <v>0.2605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2" t="s">
        <v>124</v>
      </c>
      <c r="C129" s="23" t="s">
        <v>252</v>
      </c>
      <c r="E129" s="20">
        <v>0</v>
      </c>
      <c r="G129" s="44">
        <v>0.5</v>
      </c>
      <c r="I129" s="20">
        <f t="shared" si="12"/>
        <v>0</v>
      </c>
      <c r="K129" s="5">
        <f t="shared" si="11"/>
        <v>0</v>
      </c>
      <c r="M129" s="14">
        <v>0.2035</v>
      </c>
      <c r="O129" s="5">
        <f t="shared" si="10"/>
        <v>0</v>
      </c>
      <c r="Q129" s="16">
        <f t="shared" si="8"/>
        <v>0</v>
      </c>
      <c r="S129" s="16">
        <f t="shared" si="9"/>
        <v>0</v>
      </c>
    </row>
    <row r="130" spans="1:19" ht="11.25">
      <c r="A130" s="22" t="s">
        <v>125</v>
      </c>
      <c r="C130" s="23" t="s">
        <v>253</v>
      </c>
      <c r="E130" s="20">
        <v>0</v>
      </c>
      <c r="G130" s="44">
        <v>0.5</v>
      </c>
      <c r="I130" s="20">
        <f t="shared" si="12"/>
        <v>0</v>
      </c>
      <c r="K130" s="5">
        <f t="shared" si="11"/>
        <v>0</v>
      </c>
      <c r="M130" s="14">
        <v>0.3691</v>
      </c>
      <c r="O130" s="5">
        <f t="shared" si="10"/>
        <v>0</v>
      </c>
      <c r="Q130" s="16">
        <f t="shared" si="8"/>
        <v>0</v>
      </c>
      <c r="S130" s="16">
        <f t="shared" si="9"/>
        <v>0</v>
      </c>
    </row>
    <row r="131" spans="1:19" ht="11.25">
      <c r="A131" s="22" t="s">
        <v>126</v>
      </c>
      <c r="C131" s="23" t="s">
        <v>254</v>
      </c>
      <c r="E131" s="20">
        <v>0</v>
      </c>
      <c r="G131" s="44">
        <v>0.5</v>
      </c>
      <c r="I131" s="20">
        <f t="shared" si="12"/>
        <v>0</v>
      </c>
      <c r="K131" s="5">
        <f t="shared" si="11"/>
        <v>0</v>
      </c>
      <c r="M131" s="14">
        <v>0.3072</v>
      </c>
      <c r="O131" s="5">
        <f t="shared" si="10"/>
        <v>0</v>
      </c>
      <c r="Q131" s="16">
        <f t="shared" si="8"/>
        <v>0</v>
      </c>
      <c r="S131" s="16">
        <f t="shared" si="9"/>
        <v>0</v>
      </c>
    </row>
    <row r="132" spans="1:19" ht="11.25">
      <c r="A132" s="22" t="s">
        <v>127</v>
      </c>
      <c r="C132" s="23" t="s">
        <v>255</v>
      </c>
      <c r="E132" s="20">
        <v>0</v>
      </c>
      <c r="G132" s="44">
        <v>0.5</v>
      </c>
      <c r="I132" s="20">
        <f t="shared" si="12"/>
        <v>0</v>
      </c>
      <c r="K132" s="5">
        <f t="shared" si="11"/>
        <v>0</v>
      </c>
      <c r="M132" s="14">
        <v>0.3513</v>
      </c>
      <c r="O132" s="5">
        <f t="shared" si="10"/>
        <v>0</v>
      </c>
      <c r="Q132" s="16">
        <f t="shared" si="8"/>
        <v>0</v>
      </c>
      <c r="S132" s="16">
        <f t="shared" si="9"/>
        <v>0</v>
      </c>
    </row>
    <row r="133" spans="1:19" ht="11.25">
      <c r="A133" s="22" t="s">
        <v>128</v>
      </c>
      <c r="C133" s="23" t="s">
        <v>256</v>
      </c>
      <c r="E133" s="20">
        <v>0</v>
      </c>
      <c r="G133" s="44">
        <v>0.5</v>
      </c>
      <c r="I133" s="20">
        <f t="shared" si="12"/>
        <v>0</v>
      </c>
      <c r="K133" s="5">
        <f t="shared" si="11"/>
        <v>0</v>
      </c>
      <c r="M133" s="14">
        <v>0.2699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2" t="s">
        <v>129</v>
      </c>
      <c r="C134" s="23" t="s">
        <v>257</v>
      </c>
      <c r="E134" s="20">
        <v>0</v>
      </c>
      <c r="G134" s="44">
        <v>0.5</v>
      </c>
      <c r="I134" s="20">
        <f t="shared" si="12"/>
        <v>0</v>
      </c>
      <c r="K134" s="5">
        <f t="shared" si="11"/>
        <v>0</v>
      </c>
      <c r="M134" s="14">
        <v>0.2432</v>
      </c>
      <c r="O134" s="5">
        <f t="shared" si="10"/>
        <v>0</v>
      </c>
      <c r="Q134" s="16">
        <f t="shared" si="8"/>
        <v>0</v>
      </c>
      <c r="S134" s="16">
        <f t="shared" si="9"/>
        <v>0</v>
      </c>
    </row>
    <row r="135" spans="1:19" ht="11.25">
      <c r="A135" s="22" t="s">
        <v>130</v>
      </c>
      <c r="C135" s="23" t="s">
        <v>258</v>
      </c>
      <c r="E135" s="20">
        <v>0</v>
      </c>
      <c r="G135" s="44">
        <v>0.5</v>
      </c>
      <c r="I135" s="20">
        <f t="shared" si="12"/>
        <v>0</v>
      </c>
      <c r="K135" s="5">
        <f t="shared" si="11"/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9"/>
        <v>0</v>
      </c>
    </row>
    <row r="136" spans="1:19" ht="11.25">
      <c r="A136" s="22" t="s">
        <v>131</v>
      </c>
      <c r="C136" s="23" t="s">
        <v>259</v>
      </c>
      <c r="E136" s="20">
        <v>0</v>
      </c>
      <c r="G136" s="44">
        <v>0.5</v>
      </c>
      <c r="I136" s="20">
        <f t="shared" si="12"/>
        <v>0</v>
      </c>
      <c r="K136" s="5">
        <f t="shared" si="11"/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9"/>
        <v>0</v>
      </c>
    </row>
    <row r="137" spans="1:19" ht="11.25">
      <c r="A137" s="22" t="s">
        <v>132</v>
      </c>
      <c r="C137" s="23" t="s">
        <v>260</v>
      </c>
      <c r="E137" s="20">
        <v>0</v>
      </c>
      <c r="G137" s="44">
        <v>0.5</v>
      </c>
      <c r="I137" s="20">
        <f t="shared" si="12"/>
        <v>0</v>
      </c>
      <c r="K137" s="5">
        <f t="shared" si="11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22" t="s">
        <v>133</v>
      </c>
      <c r="C138" s="23" t="s">
        <v>261</v>
      </c>
      <c r="E138" s="20">
        <v>0</v>
      </c>
      <c r="G138" s="44">
        <v>0.5</v>
      </c>
      <c r="I138" s="20">
        <f t="shared" si="12"/>
        <v>0</v>
      </c>
      <c r="K138" s="5">
        <f t="shared" si="11"/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2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79"/>
  <sheetViews>
    <sheetView zoomScalePageLayoutView="0" workbookViewId="0" topLeftCell="B115">
      <selection activeCell="O138" sqref="O138"/>
    </sheetView>
  </sheetViews>
  <sheetFormatPr defaultColWidth="9.140625" defaultRowHeight="12.75"/>
  <cols>
    <col min="1" max="1" width="5.140625" style="4" bestFit="1" customWidth="1"/>
    <col min="2" max="2" width="1.1484375" style="3" customWidth="1"/>
    <col min="3" max="3" width="18.8515625" style="3" bestFit="1" customWidth="1"/>
    <col min="4" max="4" width="1.1484375" style="3" customWidth="1"/>
    <col min="5" max="5" width="12.140625" style="1" bestFit="1" customWidth="1"/>
    <col min="6" max="6" width="1.1484375" style="3" customWidth="1"/>
    <col min="7" max="7" width="9.57421875" style="5" bestFit="1" customWidth="1"/>
    <col min="8" max="8" width="1.1484375" style="3" customWidth="1"/>
    <col min="9" max="9" width="12.00390625" style="6" bestFit="1" customWidth="1"/>
    <col min="10" max="10" width="1.1484375" style="3" customWidth="1"/>
    <col min="11" max="11" width="12.00390625" style="5" bestFit="1" customWidth="1"/>
    <col min="12" max="12" width="1.1484375" style="3" customWidth="1"/>
    <col min="13" max="13" width="7.8515625" style="6" bestFit="1" customWidth="1"/>
    <col min="14" max="14" width="1.1484375" style="3" customWidth="1"/>
    <col min="15" max="15" width="11.8515625" style="5" customWidth="1"/>
    <col min="16" max="16" width="1.1484375" style="3" customWidth="1"/>
    <col min="17" max="17" width="12.00390625" style="3" bestFit="1" customWidth="1"/>
    <col min="18" max="18" width="1.1484375" style="3" customWidth="1"/>
    <col min="19" max="19" width="12.00390625" style="3" bestFit="1" customWidth="1"/>
    <col min="20" max="20" width="1.1484375" style="3" customWidth="1"/>
    <col min="21" max="21" width="20.140625" style="3" bestFit="1" customWidth="1"/>
    <col min="22" max="22" width="1.1484375" style="3" customWidth="1"/>
    <col min="23" max="23" width="20.140625" style="3" bestFit="1" customWidth="1"/>
    <col min="24" max="24" width="1.1484375" style="3" customWidth="1"/>
    <col min="25" max="16384" width="9.140625" style="3" customWidth="1"/>
  </cols>
  <sheetData>
    <row r="1" spans="1:15" ht="11.25">
      <c r="A1" s="69" t="s">
        <v>318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319</v>
      </c>
      <c r="G4" s="6"/>
      <c r="M4" s="2" t="s">
        <v>274</v>
      </c>
    </row>
    <row r="5" spans="5:23" ht="11.25">
      <c r="E5" s="8" t="s">
        <v>292</v>
      </c>
      <c r="G5" s="21">
        <v>0.5</v>
      </c>
      <c r="K5" s="15">
        <f>1-G5</f>
        <v>0.5</v>
      </c>
      <c r="M5" s="2" t="s">
        <v>275</v>
      </c>
      <c r="U5" s="8"/>
      <c r="W5" s="8"/>
    </row>
    <row r="6" spans="5:23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3806.1</v>
      </c>
      <c r="G9" s="21">
        <v>0.5</v>
      </c>
      <c r="H9" s="14"/>
      <c r="I9" s="18">
        <f>E9*G9</f>
        <v>1903.05</v>
      </c>
      <c r="K9" s="18">
        <f>I9</f>
        <v>1903.05</v>
      </c>
      <c r="M9" s="14">
        <v>0.2332</v>
      </c>
      <c r="O9" s="18">
        <f>JLY!O9+AUG!O9+SEP!O9+OCT!O9+NOV!O9+DEC!O9+JAN!O9+FEB!O9+MAR!O9+APR!O9+MAY!O9+JNE!O9</f>
        <v>443.79155999999995</v>
      </c>
      <c r="Q9" s="18">
        <f>K9-O9</f>
        <v>1459.25844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134</v>
      </c>
      <c r="E10" s="18">
        <f>JLY!E10+AUG!E10+SEP!E10+OCT!E10+NOV!E10+DEC!E10+JAN!E10+FEB!E10+MAR!E10+APR!E10+MAY!E10+JNE!E10</f>
        <v>40856.49</v>
      </c>
      <c r="G10" s="21">
        <v>0.5</v>
      </c>
      <c r="H10" s="14"/>
      <c r="I10" s="18">
        <f aca="true" t="shared" si="0" ref="I10:I73">E10*G10</f>
        <v>20428.245</v>
      </c>
      <c r="K10" s="18">
        <f aca="true" t="shared" si="1" ref="K10:K73">I10</f>
        <v>20428.245</v>
      </c>
      <c r="M10" s="14">
        <v>0.4474</v>
      </c>
      <c r="O10" s="18">
        <f>JLY!O10+AUG!O10+SEP!O10+OCT!O10+NOV!O10+DEC!O10+JAN!O10+FEB!O10+MAR!O10+APR!O10+MAY!O10+JNE!O10</f>
        <v>9139.591913</v>
      </c>
      <c r="Q10" s="18">
        <f aca="true" t="shared" si="2" ref="Q10:Q73">K10-O10</f>
        <v>11288.653086999999</v>
      </c>
      <c r="S10" s="16">
        <f aca="true" t="shared" si="3" ref="S10:S73">E10-(I10+O10+Q10)</f>
        <v>0</v>
      </c>
      <c r="U10" s="16"/>
      <c r="W10" s="16"/>
    </row>
    <row r="11" spans="1:23" ht="11.25">
      <c r="A11" s="4" t="s">
        <v>6</v>
      </c>
      <c r="C11" s="3" t="s">
        <v>135</v>
      </c>
      <c r="E11" s="18">
        <f>JLY!E11+AUG!E11+SEP!E11+OCT!E11+NOV!E11+DEC!E11+JAN!E11+FEB!E11+MAR!E11+APR!E11+MAY!E11+JNE!E11</f>
        <v>2285.5</v>
      </c>
      <c r="G11" s="21">
        <v>0.5</v>
      </c>
      <c r="H11" s="14"/>
      <c r="I11" s="18">
        <f t="shared" si="0"/>
        <v>1142.75</v>
      </c>
      <c r="K11" s="18">
        <f t="shared" si="1"/>
        <v>1142.75</v>
      </c>
      <c r="M11" s="14">
        <v>0.1924</v>
      </c>
      <c r="O11" s="18">
        <f>JLY!O11+AUG!O11+SEP!O11+OCT!O11+NOV!O11+DEC!O11+JAN!O11+FEB!O11+MAR!O11+APR!O11+MAY!O11+JNE!O11</f>
        <v>219.8665</v>
      </c>
      <c r="Q11" s="18">
        <f t="shared" si="2"/>
        <v>922.8835</v>
      </c>
      <c r="S11" s="16">
        <f t="shared" si="3"/>
        <v>0</v>
      </c>
      <c r="U11" s="16"/>
      <c r="W11" s="16"/>
    </row>
    <row r="12" spans="1:23" ht="11.25">
      <c r="A12" s="4" t="s">
        <v>7</v>
      </c>
      <c r="C12" s="3" t="s">
        <v>136</v>
      </c>
      <c r="E12" s="18">
        <f>JLY!E12+AUG!E12+SEP!E12+OCT!E12+NOV!E12+DEC!E12+JAN!E12+FEB!E12+MAR!E12+APR!E12+MAY!E12+JNE!E12</f>
        <v>1632.5</v>
      </c>
      <c r="G12" s="21">
        <v>0.5</v>
      </c>
      <c r="H12" s="14"/>
      <c r="I12" s="18">
        <f t="shared" si="0"/>
        <v>816.25</v>
      </c>
      <c r="K12" s="18">
        <f t="shared" si="1"/>
        <v>816.25</v>
      </c>
      <c r="M12" s="14">
        <v>0.3268</v>
      </c>
      <c r="O12" s="18">
        <f>JLY!O12+AUG!O12+SEP!O12+OCT!O12+NOV!O12+DEC!O12+JAN!O12+FEB!O12+MAR!O12+APR!O12+MAY!O12+JNE!O12</f>
        <v>266.7503</v>
      </c>
      <c r="Q12" s="18">
        <f t="shared" si="2"/>
        <v>549.4997000000001</v>
      </c>
      <c r="S12" s="16">
        <f t="shared" si="3"/>
        <v>0</v>
      </c>
      <c r="U12" s="16"/>
      <c r="W12" s="16"/>
    </row>
    <row r="13" spans="1:23" ht="11.25">
      <c r="A13" s="4" t="s">
        <v>8</v>
      </c>
      <c r="C13" s="3" t="s">
        <v>137</v>
      </c>
      <c r="E13" s="18">
        <f>JLY!E13+AUG!E13+SEP!E13+OCT!E13+NOV!E13+DEC!E13+JAN!E13+FEB!E13+MAR!E13+APR!E13+MAY!E13+JNE!E13</f>
        <v>4571</v>
      </c>
      <c r="G13" s="21">
        <v>0.5</v>
      </c>
      <c r="H13" s="14"/>
      <c r="I13" s="18">
        <f t="shared" si="0"/>
        <v>2285.5</v>
      </c>
      <c r="K13" s="18">
        <f t="shared" si="1"/>
        <v>2285.5</v>
      </c>
      <c r="M13" s="14">
        <v>0.2722</v>
      </c>
      <c r="O13" s="18">
        <f>JLY!O13+AUG!O13+SEP!O13+OCT!O13+NOV!O13+DEC!O13+JAN!O13+FEB!O13+MAR!O13+APR!O13+MAY!O13+JNE!O13</f>
        <v>622.1165</v>
      </c>
      <c r="Q13" s="18">
        <f t="shared" si="2"/>
        <v>1663.3835</v>
      </c>
      <c r="S13" s="16">
        <f t="shared" si="3"/>
        <v>0</v>
      </c>
      <c r="U13" s="16"/>
      <c r="W13" s="16"/>
    </row>
    <row r="14" spans="1:23" ht="11.25">
      <c r="A14" s="4" t="s">
        <v>9</v>
      </c>
      <c r="C14" s="3" t="s">
        <v>138</v>
      </c>
      <c r="E14" s="18">
        <f>JLY!E14+AUG!E14+SEP!E14+OCT!E14+NOV!E14+DEC!E14+JAN!E14+FEB!E14+MAR!E14+APR!E14+MAY!E14+JNE!E14</f>
        <v>10774.5</v>
      </c>
      <c r="G14" s="21">
        <v>0.5</v>
      </c>
      <c r="H14" s="14"/>
      <c r="I14" s="18">
        <f t="shared" si="0"/>
        <v>5387.25</v>
      </c>
      <c r="K14" s="18">
        <f t="shared" si="1"/>
        <v>5387.25</v>
      </c>
      <c r="M14" s="14">
        <v>0.2639</v>
      </c>
      <c r="O14" s="18">
        <f>JLY!O14+AUG!O14+SEP!O14+OCT!O14+NOV!O14+DEC!O14+JAN!O14+FEB!O14+MAR!O14+APR!O14+MAY!O14+JNE!O14</f>
        <v>1421.70025</v>
      </c>
      <c r="Q14" s="18">
        <f t="shared" si="2"/>
        <v>3965.54975</v>
      </c>
      <c r="S14" s="16">
        <f t="shared" si="3"/>
        <v>0</v>
      </c>
      <c r="U14" s="16"/>
      <c r="W14" s="16"/>
    </row>
    <row r="15" spans="1:23" ht="11.25">
      <c r="A15" s="4" t="s">
        <v>10</v>
      </c>
      <c r="C15" s="3" t="s">
        <v>139</v>
      </c>
      <c r="E15" s="18">
        <f>JLY!E15+AUG!E15+SEP!E15+OCT!E15+NOV!E15+DEC!E15+JAN!E15+FEB!E15+MAR!E15+APR!E15+MAY!E15+JNE!E15</f>
        <v>29080.98</v>
      </c>
      <c r="G15" s="21">
        <v>0.5</v>
      </c>
      <c r="H15" s="14"/>
      <c r="I15" s="18">
        <f t="shared" si="0"/>
        <v>14540.49</v>
      </c>
      <c r="K15" s="18">
        <f t="shared" si="1"/>
        <v>14540.49</v>
      </c>
      <c r="M15" s="14">
        <v>0.4602</v>
      </c>
      <c r="O15" s="18">
        <f>JLY!O15+AUG!O15+SEP!O15+OCT!O15+NOV!O15+DEC!O15+JAN!O15+FEB!O15+MAR!O15+APR!O15+MAY!O15+JNE!O15</f>
        <v>6691.52965</v>
      </c>
      <c r="Q15" s="18">
        <f t="shared" si="2"/>
        <v>7848.960349999999</v>
      </c>
      <c r="S15" s="16">
        <f t="shared" si="3"/>
        <v>0</v>
      </c>
      <c r="U15" s="16"/>
      <c r="W15" s="16"/>
    </row>
    <row r="16" spans="1:23" ht="11.25">
      <c r="A16" s="4" t="s">
        <v>11</v>
      </c>
      <c r="C16" s="3" t="s">
        <v>140</v>
      </c>
      <c r="E16" s="18">
        <f>JLY!E16+AUG!E16+SEP!E16+OCT!E16+NOV!E16+DEC!E16+JAN!E16+FEB!E16+MAR!E16+APR!E16+MAY!E16+JNE!E16</f>
        <v>40992.56</v>
      </c>
      <c r="G16" s="21">
        <v>0.5</v>
      </c>
      <c r="H16" s="14"/>
      <c r="I16" s="18">
        <f t="shared" si="0"/>
        <v>20496.28</v>
      </c>
      <c r="K16" s="18">
        <f t="shared" si="1"/>
        <v>20496.28</v>
      </c>
      <c r="M16" s="14">
        <v>0.3302</v>
      </c>
      <c r="O16" s="18">
        <f>JLY!O16+AUG!O16+SEP!O16+OCT!O16+NOV!O16+DEC!O16+JAN!O16+FEB!O16+MAR!O16+APR!O16+MAY!O16+JNE!O16</f>
        <v>6767.875006</v>
      </c>
      <c r="Q16" s="18">
        <f t="shared" si="2"/>
        <v>13728.404993999999</v>
      </c>
      <c r="S16" s="16">
        <f t="shared" si="3"/>
        <v>0</v>
      </c>
      <c r="U16" s="16"/>
      <c r="W16" s="16"/>
    </row>
    <row r="17" spans="1:23" ht="11.25">
      <c r="A17" s="4" t="s">
        <v>12</v>
      </c>
      <c r="C17" s="3" t="s">
        <v>141</v>
      </c>
      <c r="E17" s="18">
        <f>JLY!E17+AUG!E17+SEP!E17+OCT!E17+NOV!E17+DEC!E17+JAN!E17+FEB!E17+MAR!E17+APR!E17+MAY!E17+JNE!E17</f>
        <v>4139.18</v>
      </c>
      <c r="G17" s="21">
        <v>0.5</v>
      </c>
      <c r="H17" s="14"/>
      <c r="I17" s="18">
        <f t="shared" si="0"/>
        <v>2069.59</v>
      </c>
      <c r="K17" s="18">
        <f t="shared" si="1"/>
        <v>2069.59</v>
      </c>
      <c r="M17" s="14">
        <v>0.4278</v>
      </c>
      <c r="O17" s="18">
        <f>JLY!O17+AUG!O17+SEP!O17+OCT!O17+NOV!O17+DEC!O17+JAN!O17+FEB!O17+MAR!O17+APR!O17+MAY!O17+JNE!O17</f>
        <v>885.372252</v>
      </c>
      <c r="Q17" s="18">
        <f t="shared" si="2"/>
        <v>1184.217748</v>
      </c>
      <c r="S17" s="16">
        <f t="shared" si="3"/>
        <v>0</v>
      </c>
      <c r="U17" s="16"/>
      <c r="W17" s="16"/>
    </row>
    <row r="18" spans="1:23" ht="11.25">
      <c r="A18" s="4" t="s">
        <v>13</v>
      </c>
      <c r="C18" s="3" t="s">
        <v>142</v>
      </c>
      <c r="E18" s="18">
        <f>JLY!E18+AUG!E18+SEP!E18+OCT!E18+NOV!E18+DEC!E18+JAN!E18+FEB!E18+MAR!E18+APR!E18+MAY!E18+JNE!E18</f>
        <v>28458.25</v>
      </c>
      <c r="G18" s="21">
        <v>0.5</v>
      </c>
      <c r="H18" s="14"/>
      <c r="I18" s="18">
        <f t="shared" si="0"/>
        <v>14229.125</v>
      </c>
      <c r="K18" s="18">
        <f t="shared" si="1"/>
        <v>14229.125</v>
      </c>
      <c r="M18" s="14">
        <v>0.336</v>
      </c>
      <c r="O18" s="18">
        <f>JLY!O18+AUG!O18+SEP!O18+OCT!O18+NOV!O18+DEC!O18+JAN!O18+FEB!O18+MAR!O18+APR!O18+MAY!O18+JNE!O18</f>
        <v>4449.5333375</v>
      </c>
      <c r="Q18" s="18">
        <f t="shared" si="2"/>
        <v>9779.591662499999</v>
      </c>
      <c r="S18" s="16">
        <f t="shared" si="3"/>
        <v>0</v>
      </c>
      <c r="U18" s="16"/>
      <c r="W18" s="16"/>
    </row>
    <row r="19" spans="1:23" ht="11.25">
      <c r="A19" s="4" t="s">
        <v>14</v>
      </c>
      <c r="C19" s="3" t="s">
        <v>143</v>
      </c>
      <c r="E19" s="18">
        <f>JLY!E19+AUG!E19+SEP!E19+OCT!E19+NOV!E19+DEC!E19+JAN!E19+FEB!E19+MAR!E19+APR!E19+MAY!E19+JNE!E19</f>
        <v>4244.5</v>
      </c>
      <c r="G19" s="21">
        <v>0.5</v>
      </c>
      <c r="H19" s="14"/>
      <c r="I19" s="18">
        <f t="shared" si="0"/>
        <v>2122.25</v>
      </c>
      <c r="K19" s="18">
        <f t="shared" si="1"/>
        <v>2122.25</v>
      </c>
      <c r="M19" s="14">
        <v>0.2109</v>
      </c>
      <c r="O19" s="18">
        <f>JLY!O19+AUG!O19+SEP!O19+OCT!O19+NOV!O19+DEC!O19+JAN!O19+FEB!O19+MAR!O19+APR!O19+MAY!O19+JNE!O19</f>
        <v>447.5831</v>
      </c>
      <c r="Q19" s="18">
        <f t="shared" si="2"/>
        <v>1674.6669</v>
      </c>
      <c r="S19" s="16">
        <f t="shared" si="3"/>
        <v>0</v>
      </c>
      <c r="U19" s="16"/>
      <c r="W19" s="16"/>
    </row>
    <row r="20" spans="1:23" ht="11.25">
      <c r="A20" s="4" t="s">
        <v>15</v>
      </c>
      <c r="C20" s="3" t="s">
        <v>144</v>
      </c>
      <c r="E20" s="18">
        <f>JLY!E20+AUG!E20+SEP!E20+OCT!E20+NOV!E20+DEC!E20+JAN!E20+FEB!E20+MAR!E20+APR!E20+MAY!E20+JNE!E20</f>
        <v>0</v>
      </c>
      <c r="G20" s="21">
        <v>0.5</v>
      </c>
      <c r="H20" s="14"/>
      <c r="I20" s="18">
        <f t="shared" si="0"/>
        <v>0</v>
      </c>
      <c r="K20" s="18">
        <f t="shared" si="1"/>
        <v>0</v>
      </c>
      <c r="M20" s="14">
        <v>0.3602</v>
      </c>
      <c r="O20" s="18">
        <f>JLY!O20+AUG!O20+SEP!O20+OCT!O20+NOV!O20+DEC!O20+JAN!O20+FEB!O20+MAR!O20+APR!O20+MAY!O20+JNE!O20</f>
        <v>0</v>
      </c>
      <c r="Q20" s="18">
        <f t="shared" si="2"/>
        <v>0</v>
      </c>
      <c r="S20" s="16">
        <f t="shared" si="3"/>
        <v>0</v>
      </c>
      <c r="U20" s="16"/>
      <c r="W20" s="16"/>
    </row>
    <row r="21" spans="1:23" ht="11.25">
      <c r="A21" s="4" t="s">
        <v>16</v>
      </c>
      <c r="C21" s="3" t="s">
        <v>145</v>
      </c>
      <c r="E21" s="18">
        <f>JLY!E21+AUG!E21+SEP!E21+OCT!E21+NOV!E21+DEC!E21+JAN!E21+FEB!E21+MAR!E21+APR!E21+MAY!E21+JNE!E21</f>
        <v>4897.5</v>
      </c>
      <c r="G21" s="21">
        <v>0.5</v>
      </c>
      <c r="H21" s="14"/>
      <c r="I21" s="18">
        <f t="shared" si="0"/>
        <v>2448.75</v>
      </c>
      <c r="K21" s="18">
        <f t="shared" si="1"/>
        <v>2448.75</v>
      </c>
      <c r="M21" s="14">
        <v>0.2439</v>
      </c>
      <c r="O21" s="18">
        <f>JLY!O21+AUG!O21+SEP!O21+OCT!O21+NOV!O21+DEC!O21+JAN!O21+FEB!O21+MAR!O21+APR!O21+MAY!O21+JNE!O21</f>
        <v>597.2467750000001</v>
      </c>
      <c r="Q21" s="18">
        <f t="shared" si="2"/>
        <v>1851.503225</v>
      </c>
      <c r="S21" s="16">
        <f t="shared" si="3"/>
        <v>0</v>
      </c>
      <c r="U21" s="16"/>
      <c r="W21" s="16"/>
    </row>
    <row r="22" spans="1:23" ht="11.25">
      <c r="A22" s="4" t="s">
        <v>17</v>
      </c>
      <c r="C22" s="3" t="s">
        <v>146</v>
      </c>
      <c r="E22" s="18">
        <f>JLY!E22+AUG!E22+SEP!E22+OCT!E22+NOV!E22+DEC!E22+JAN!E22+FEB!E22+MAR!E22+APR!E22+MAY!E22+JNE!E22</f>
        <v>11754</v>
      </c>
      <c r="G22" s="21">
        <v>0.5</v>
      </c>
      <c r="H22" s="14"/>
      <c r="I22" s="18">
        <f t="shared" si="0"/>
        <v>5877</v>
      </c>
      <c r="K22" s="18">
        <f t="shared" si="1"/>
        <v>5877</v>
      </c>
      <c r="M22" s="14">
        <v>0.3156</v>
      </c>
      <c r="O22" s="18">
        <f>JLY!O22+AUG!O22+SEP!O22+OCT!O22+NOV!O22+DEC!O22+JAN!O22+FEB!O22+MAR!O22+APR!O22+MAY!O22+JNE!O22</f>
        <v>1854.7842</v>
      </c>
      <c r="Q22" s="18">
        <f t="shared" si="2"/>
        <v>4022.2158</v>
      </c>
      <c r="S22" s="16">
        <f t="shared" si="3"/>
        <v>0</v>
      </c>
      <c r="U22" s="16"/>
      <c r="W22" s="16"/>
    </row>
    <row r="23" spans="1:23" ht="11.25">
      <c r="A23" s="4" t="s">
        <v>18</v>
      </c>
      <c r="C23" s="3" t="s">
        <v>147</v>
      </c>
      <c r="E23" s="18">
        <f>JLY!E23+AUG!E23+SEP!E23+OCT!E23+NOV!E23+DEC!E23+JAN!E23+FEB!E23+MAR!E23+APR!E23+MAY!E23+JNE!E23</f>
        <v>3591.5</v>
      </c>
      <c r="G23" s="21">
        <v>0.5</v>
      </c>
      <c r="H23" s="14"/>
      <c r="I23" s="18">
        <f t="shared" si="0"/>
        <v>1795.75</v>
      </c>
      <c r="K23" s="18">
        <f t="shared" si="1"/>
        <v>1795.75</v>
      </c>
      <c r="M23" s="14">
        <v>0.2023</v>
      </c>
      <c r="O23" s="18">
        <f>JLY!O23+AUG!O23+SEP!O23+OCT!O23+NOV!O23+DEC!O23+JAN!O23+FEB!O23+MAR!O23+APR!O23+MAY!O23+JNE!O23</f>
        <v>363.279275</v>
      </c>
      <c r="Q23" s="18">
        <f t="shared" si="2"/>
        <v>1432.4707250000001</v>
      </c>
      <c r="S23" s="16">
        <f t="shared" si="3"/>
        <v>0</v>
      </c>
      <c r="U23" s="16"/>
      <c r="W23" s="16"/>
    </row>
    <row r="24" spans="1:23" ht="11.25">
      <c r="A24" s="4" t="s">
        <v>19</v>
      </c>
      <c r="C24" s="3" t="s">
        <v>148</v>
      </c>
      <c r="E24" s="18">
        <f>JLY!E24+AUG!E24+SEP!E24+OCT!E24+NOV!E24+DEC!E24+JAN!E24+FEB!E24+MAR!E24+APR!E24+MAY!E24+JNE!E24</f>
        <v>3591.5</v>
      </c>
      <c r="G24" s="21">
        <v>0.5</v>
      </c>
      <c r="H24" s="14"/>
      <c r="I24" s="18">
        <f t="shared" si="0"/>
        <v>1795.75</v>
      </c>
      <c r="K24" s="18">
        <f t="shared" si="1"/>
        <v>1795.75</v>
      </c>
      <c r="M24" s="14">
        <v>0.3107</v>
      </c>
      <c r="O24" s="18">
        <f>JLY!O24+AUG!O24+SEP!O24+OCT!O24+NOV!O24+DEC!O24+JAN!O24+FEB!O24+MAR!O24+APR!O24+MAY!O24+JNE!O24</f>
        <v>557.9441999999999</v>
      </c>
      <c r="Q24" s="18">
        <f t="shared" si="2"/>
        <v>1237.8058</v>
      </c>
      <c r="S24" s="16">
        <f t="shared" si="3"/>
        <v>0</v>
      </c>
      <c r="U24" s="16"/>
      <c r="W24" s="16"/>
    </row>
    <row r="25" spans="1:23" ht="11.25">
      <c r="A25" s="4" t="s">
        <v>20</v>
      </c>
      <c r="C25" s="3" t="s">
        <v>149</v>
      </c>
      <c r="E25" s="18">
        <f>JLY!E25+AUG!E25+SEP!E25+OCT!E25+NOV!E25+DEC!E25+JAN!E25+FEB!E25+MAR!E25+APR!E25+MAY!E25+JNE!E25</f>
        <v>16978</v>
      </c>
      <c r="G25" s="21">
        <v>0.5</v>
      </c>
      <c r="H25" s="14"/>
      <c r="I25" s="18">
        <f t="shared" si="0"/>
        <v>8489</v>
      </c>
      <c r="K25" s="18">
        <f t="shared" si="1"/>
        <v>8489</v>
      </c>
      <c r="M25" s="14">
        <v>0.3308</v>
      </c>
      <c r="O25" s="18">
        <f>JLY!O25+AUG!O25+SEP!O25+OCT!O25+NOV!O25+DEC!O25+JAN!O25+FEB!O25+MAR!O25+APR!O25+MAY!O25+JNE!O25</f>
        <v>2808.1594999999998</v>
      </c>
      <c r="Q25" s="18">
        <f t="shared" si="2"/>
        <v>5680.8405</v>
      </c>
      <c r="S25" s="16">
        <f t="shared" si="3"/>
        <v>0</v>
      </c>
      <c r="U25" s="16"/>
      <c r="W25" s="16"/>
    </row>
    <row r="26" spans="1:23" ht="11.25">
      <c r="A26" s="4" t="s">
        <v>21</v>
      </c>
      <c r="C26" s="3" t="s">
        <v>150</v>
      </c>
      <c r="E26" s="18">
        <f>JLY!E26+AUG!E26+SEP!E26+OCT!E26+NOV!E26+DEC!E26+JAN!E26+FEB!E26+MAR!E26+APR!E26+MAY!E26+JNE!E26</f>
        <v>15388.44</v>
      </c>
      <c r="G26" s="21">
        <v>0.5</v>
      </c>
      <c r="H26" s="14"/>
      <c r="I26" s="18">
        <f t="shared" si="0"/>
        <v>7694.22</v>
      </c>
      <c r="K26" s="18">
        <f t="shared" si="1"/>
        <v>7694.22</v>
      </c>
      <c r="M26" s="14">
        <v>0.291</v>
      </c>
      <c r="O26" s="18">
        <f>JLY!O26+AUG!O26+SEP!O26+OCT!O26+NOV!O26+DEC!O26+JAN!O26+FEB!O26+MAR!O26+APR!O26+MAY!O26+JNE!O26</f>
        <v>2239.01927</v>
      </c>
      <c r="Q26" s="18">
        <f t="shared" si="2"/>
        <v>5455.2007300000005</v>
      </c>
      <c r="S26" s="16">
        <f t="shared" si="3"/>
        <v>0</v>
      </c>
      <c r="U26" s="16"/>
      <c r="W26" s="16"/>
    </row>
    <row r="27" spans="1:23" ht="11.25">
      <c r="A27" s="4" t="s">
        <v>22</v>
      </c>
      <c r="C27" s="3" t="s">
        <v>151</v>
      </c>
      <c r="E27" s="18">
        <f>JLY!E27+AUG!E27+SEP!E27+OCT!E27+NOV!E27+DEC!E27+JAN!E27+FEB!E27+MAR!E27+APR!E27+MAY!E27+JNE!E27</f>
        <v>0</v>
      </c>
      <c r="G27" s="21">
        <v>0.5</v>
      </c>
      <c r="H27" s="14"/>
      <c r="I27" s="18">
        <f t="shared" si="0"/>
        <v>0</v>
      </c>
      <c r="K27" s="18">
        <f t="shared" si="1"/>
        <v>0</v>
      </c>
      <c r="M27" s="14">
        <v>0.3131</v>
      </c>
      <c r="O27" s="18">
        <f>JLY!O27+AUG!O27+SEP!O27+OCT!O27+NOV!O27+DEC!O27+JAN!O27+FEB!O27+MAR!O27+APR!O27+MAY!O27+JNE!O27</f>
        <v>0</v>
      </c>
      <c r="Q27" s="18">
        <f t="shared" si="2"/>
        <v>0</v>
      </c>
      <c r="S27" s="16">
        <f t="shared" si="3"/>
        <v>0</v>
      </c>
      <c r="U27" s="16"/>
      <c r="W27" s="16"/>
    </row>
    <row r="28" spans="1:23" ht="11.25">
      <c r="A28" s="4" t="s">
        <v>23</v>
      </c>
      <c r="C28" s="3" t="s">
        <v>152</v>
      </c>
      <c r="E28" s="18">
        <f>JLY!E28+AUG!E28+SEP!E28+OCT!E28+NOV!E28+DEC!E28+JAN!E28+FEB!E28+MAR!E28+APR!E28+MAY!E28+JNE!E28</f>
        <v>653</v>
      </c>
      <c r="G28" s="21">
        <v>0.5</v>
      </c>
      <c r="H28" s="14"/>
      <c r="I28" s="18">
        <f t="shared" si="0"/>
        <v>326.5</v>
      </c>
      <c r="K28" s="18">
        <f t="shared" si="1"/>
        <v>326.5</v>
      </c>
      <c r="M28" s="14">
        <v>0.2204</v>
      </c>
      <c r="O28" s="18">
        <f>JLY!O28+AUG!O28+SEP!O28+OCT!O28+NOV!O28+DEC!O28+JAN!O28+FEB!O28+MAR!O28+APR!O28+MAY!O28+JNE!O28</f>
        <v>71.9606</v>
      </c>
      <c r="Q28" s="18">
        <f t="shared" si="2"/>
        <v>254.5394</v>
      </c>
      <c r="S28" s="16">
        <f t="shared" si="3"/>
        <v>0</v>
      </c>
      <c r="U28" s="16"/>
      <c r="W28" s="16"/>
    </row>
    <row r="29" spans="1:23" ht="11.25">
      <c r="A29" s="4" t="s">
        <v>24</v>
      </c>
      <c r="C29" s="3" t="s">
        <v>153</v>
      </c>
      <c r="E29" s="18">
        <f>JLY!E29+AUG!E29+SEP!E29+OCT!E29+NOV!E29+DEC!E29+JAN!E29+FEB!E29+MAR!E29+APR!E29+MAY!E29+JNE!E29</f>
        <v>72543.26999999999</v>
      </c>
      <c r="G29" s="21">
        <v>0.5</v>
      </c>
      <c r="H29" s="14"/>
      <c r="I29" s="18">
        <f t="shared" si="0"/>
        <v>36271.634999999995</v>
      </c>
      <c r="K29" s="18">
        <f t="shared" si="1"/>
        <v>36271.634999999995</v>
      </c>
      <c r="M29" s="14">
        <v>0.3853</v>
      </c>
      <c r="O29" s="18">
        <f>JLY!O29+AUG!O29+SEP!O29+OCT!O29+NOV!O29+DEC!O29+JAN!O29+FEB!O29+MAR!O29+APR!O29+MAY!O29+JNE!O29</f>
        <v>13975.460304499999</v>
      </c>
      <c r="Q29" s="18">
        <f t="shared" si="2"/>
        <v>22296.174695499998</v>
      </c>
      <c r="S29" s="16">
        <f t="shared" si="3"/>
        <v>0</v>
      </c>
      <c r="U29" s="16"/>
      <c r="W29" s="16"/>
    </row>
    <row r="30" spans="1:23" ht="11.25">
      <c r="A30" s="4" t="s">
        <v>25</v>
      </c>
      <c r="C30" s="3" t="s">
        <v>154</v>
      </c>
      <c r="E30" s="18">
        <f>JLY!E30+AUG!E30+SEP!E30+OCT!E30+NOV!E30+DEC!E30+JAN!E30+FEB!E30+MAR!E30+APR!E30+MAY!E30+JNE!E30</f>
        <v>0</v>
      </c>
      <c r="G30" s="21">
        <v>0.5</v>
      </c>
      <c r="H30" s="14"/>
      <c r="I30" s="18">
        <f t="shared" si="0"/>
        <v>0</v>
      </c>
      <c r="K30" s="18">
        <f t="shared" si="1"/>
        <v>0</v>
      </c>
      <c r="M30" s="14">
        <v>0.4797</v>
      </c>
      <c r="O30" s="18">
        <f>JLY!O30+AUG!O30+SEP!O30+OCT!O30+NOV!O30+DEC!O30+JAN!O30+FEB!O30+MAR!O30+APR!O30+MAY!O30+JNE!O30</f>
        <v>0</v>
      </c>
      <c r="Q30" s="18">
        <f t="shared" si="2"/>
        <v>0</v>
      </c>
      <c r="S30" s="16">
        <f t="shared" si="3"/>
        <v>0</v>
      </c>
      <c r="U30" s="16"/>
      <c r="W30" s="16"/>
    </row>
    <row r="31" spans="1:23" ht="11.25">
      <c r="A31" s="4" t="s">
        <v>26</v>
      </c>
      <c r="C31" s="3" t="s">
        <v>155</v>
      </c>
      <c r="E31" s="18">
        <f>JLY!E31+AUG!E31+SEP!E31+OCT!E31+NOV!E31+DEC!E31+JAN!E31+FEB!E31+MAR!E31+APR!E31+MAY!E31+JNE!E31</f>
        <v>1959</v>
      </c>
      <c r="G31" s="21">
        <v>0.5</v>
      </c>
      <c r="H31" s="14"/>
      <c r="I31" s="18">
        <f t="shared" si="0"/>
        <v>979.5</v>
      </c>
      <c r="K31" s="18">
        <f t="shared" si="1"/>
        <v>979.5</v>
      </c>
      <c r="M31" s="14">
        <v>0.2901</v>
      </c>
      <c r="O31" s="18">
        <f>JLY!O31+AUG!O31+SEP!O31+OCT!O31+NOV!O31+DEC!O31+JAN!O31+FEB!O31+MAR!O31+APR!O31+MAY!O31+JNE!O31</f>
        <v>284.15295000000003</v>
      </c>
      <c r="Q31" s="18">
        <f t="shared" si="2"/>
        <v>695.34705</v>
      </c>
      <c r="S31" s="16">
        <f t="shared" si="3"/>
        <v>0</v>
      </c>
      <c r="U31" s="16"/>
      <c r="W31" s="16"/>
    </row>
    <row r="32" spans="1:23" ht="11.25">
      <c r="A32" s="4" t="s">
        <v>27</v>
      </c>
      <c r="C32" s="3" t="s">
        <v>156</v>
      </c>
      <c r="E32" s="18">
        <f>JLY!E32+AUG!E32+SEP!E32+OCT!E32+NOV!E32+DEC!E32+JAN!E32+FEB!E32+MAR!E32+APR!E32+MAY!E32+JNE!E32</f>
        <v>22855</v>
      </c>
      <c r="G32" s="21">
        <v>0.5</v>
      </c>
      <c r="H32" s="14"/>
      <c r="I32" s="18">
        <f t="shared" si="0"/>
        <v>11427.5</v>
      </c>
      <c r="K32" s="18">
        <f t="shared" si="1"/>
        <v>11427.5</v>
      </c>
      <c r="M32" s="14">
        <v>0.3767</v>
      </c>
      <c r="O32" s="18">
        <f>JLY!O32+AUG!O32+SEP!O32+OCT!O32+NOV!O32+DEC!O32+JAN!O32+FEB!O32+MAR!O32+APR!O32+MAY!O32+JNE!O32</f>
        <v>4304.742775000001</v>
      </c>
      <c r="Q32" s="18">
        <f t="shared" si="2"/>
        <v>7122.757224999999</v>
      </c>
      <c r="S32" s="16">
        <f t="shared" si="3"/>
        <v>0</v>
      </c>
      <c r="U32" s="16"/>
      <c r="W32" s="16"/>
    </row>
    <row r="33" spans="1:23" ht="11.25">
      <c r="A33" s="4" t="s">
        <v>28</v>
      </c>
      <c r="C33" s="3" t="s">
        <v>157</v>
      </c>
      <c r="E33" s="18">
        <f>JLY!E33+AUG!E33+SEP!E33+OCT!E33+NOV!E33+DEC!E33+JAN!E33+FEB!E33+MAR!E33+APR!E33+MAY!E33+JNE!E33</f>
        <v>0</v>
      </c>
      <c r="G33" s="21">
        <v>0.5</v>
      </c>
      <c r="H33" s="14"/>
      <c r="I33" s="18">
        <f t="shared" si="0"/>
        <v>0</v>
      </c>
      <c r="K33" s="18">
        <f t="shared" si="1"/>
        <v>0</v>
      </c>
      <c r="M33" s="14">
        <v>0.304</v>
      </c>
      <c r="O33" s="18">
        <f>JLY!O33+AUG!O33+SEP!O33+OCT!O33+NOV!O33+DEC!O33+JAN!O33+FEB!O33+MAR!O33+APR!O33+MAY!O33+JNE!O33</f>
        <v>0</v>
      </c>
      <c r="Q33" s="18">
        <f t="shared" si="2"/>
        <v>0</v>
      </c>
      <c r="S33" s="16">
        <f t="shared" si="3"/>
        <v>0</v>
      </c>
      <c r="U33" s="16"/>
      <c r="W33" s="16"/>
    </row>
    <row r="34" spans="1:23" ht="11.25">
      <c r="A34" s="4" t="s">
        <v>29</v>
      </c>
      <c r="C34" s="3" t="s">
        <v>158</v>
      </c>
      <c r="E34" s="18">
        <f>JLY!E34+AUG!E34+SEP!E34+OCT!E34+NOV!E34+DEC!E34+JAN!E34+FEB!E34+MAR!E34+APR!E34+MAY!E34+JNE!E34</f>
        <v>20243</v>
      </c>
      <c r="G34" s="21">
        <v>0.5</v>
      </c>
      <c r="H34" s="14"/>
      <c r="I34" s="18">
        <f t="shared" si="0"/>
        <v>10121.5</v>
      </c>
      <c r="K34" s="18">
        <f t="shared" si="1"/>
        <v>10121.5</v>
      </c>
      <c r="M34" s="14">
        <v>0.3041</v>
      </c>
      <c r="O34" s="18">
        <f>JLY!O34+AUG!O34+SEP!O34+OCT!O34+NOV!O34+DEC!O34+JAN!O34+FEB!O34+MAR!O34+APR!O34+MAY!O34+JNE!O34</f>
        <v>3078.95705</v>
      </c>
      <c r="Q34" s="18">
        <f t="shared" si="2"/>
        <v>7042.54295</v>
      </c>
      <c r="S34" s="16">
        <f t="shared" si="3"/>
        <v>0</v>
      </c>
      <c r="U34" s="16"/>
      <c r="W34" s="16"/>
    </row>
    <row r="35" spans="1:23" ht="11.25">
      <c r="A35" s="4" t="s">
        <v>30</v>
      </c>
      <c r="C35" s="3" t="s">
        <v>159</v>
      </c>
      <c r="E35" s="18">
        <f>JLY!E35+AUG!E35+SEP!E35+OCT!E35+NOV!E35+DEC!E35+JAN!E35+FEB!E35+MAR!E35+APR!E35+MAY!E35+JNE!E35</f>
        <v>7836</v>
      </c>
      <c r="G35" s="21">
        <v>0.5</v>
      </c>
      <c r="H35" s="14"/>
      <c r="I35" s="18">
        <f t="shared" si="0"/>
        <v>3918</v>
      </c>
      <c r="K35" s="18">
        <f t="shared" si="1"/>
        <v>3918</v>
      </c>
      <c r="M35" s="14">
        <v>0.3358</v>
      </c>
      <c r="O35" s="18">
        <f>JLY!O35+AUG!O35+SEP!O35+OCT!O35+NOV!O35+DEC!O35+JAN!O35+FEB!O35+MAR!O35+APR!O35+MAY!O35+JNE!O35</f>
        <v>1315.6663499999997</v>
      </c>
      <c r="Q35" s="18">
        <f t="shared" si="2"/>
        <v>2602.3336500000005</v>
      </c>
      <c r="S35" s="16">
        <f t="shared" si="3"/>
        <v>0</v>
      </c>
      <c r="U35" s="16"/>
      <c r="W35" s="16"/>
    </row>
    <row r="36" spans="1:23" ht="11.25">
      <c r="A36" s="4" t="s">
        <v>31</v>
      </c>
      <c r="C36" s="3" t="s">
        <v>160</v>
      </c>
      <c r="E36" s="18">
        <f>JLY!E36+AUG!E36+SEP!E36+OCT!E36+NOV!E36+DEC!E36+JAN!E36+FEB!E36+MAR!E36+APR!E36+MAY!E36+JNE!E36</f>
        <v>0</v>
      </c>
      <c r="G36" s="21">
        <v>0.5</v>
      </c>
      <c r="H36" s="14"/>
      <c r="I36" s="18">
        <f t="shared" si="0"/>
        <v>0</v>
      </c>
      <c r="K36" s="18">
        <f t="shared" si="1"/>
        <v>0</v>
      </c>
      <c r="M36" s="14">
        <v>0.3853</v>
      </c>
      <c r="O36" s="18">
        <f>JLY!O36+AUG!O36+SEP!O36+OCT!O36+NOV!O36+DEC!O36+JAN!O36+FEB!O36+MAR!O36+APR!O36+MAY!O36+JNE!O36</f>
        <v>0</v>
      </c>
      <c r="Q36" s="18">
        <f t="shared" si="2"/>
        <v>0</v>
      </c>
      <c r="S36" s="16">
        <f t="shared" si="3"/>
        <v>0</v>
      </c>
      <c r="U36" s="16"/>
      <c r="W36" s="16"/>
    </row>
    <row r="37" spans="1:23" ht="11.25">
      <c r="A37" s="4" t="s">
        <v>32</v>
      </c>
      <c r="C37" s="3" t="s">
        <v>161</v>
      </c>
      <c r="E37" s="18">
        <f>JLY!E37+AUG!E37+SEP!E37+OCT!E37+NOV!E37+DEC!E37+JAN!E37+FEB!E37+MAR!E37+APR!E37+MAY!E37+JNE!E37</f>
        <v>137106.05</v>
      </c>
      <c r="G37" s="21">
        <v>0.5</v>
      </c>
      <c r="H37" s="14"/>
      <c r="I37" s="18">
        <f t="shared" si="0"/>
        <v>68553.025</v>
      </c>
      <c r="K37" s="18">
        <f t="shared" si="1"/>
        <v>68553.025</v>
      </c>
      <c r="M37" s="14">
        <v>0.4611</v>
      </c>
      <c r="O37" s="18">
        <f>JLY!O37+AUG!O37+SEP!O37+OCT!O37+NOV!O37+DEC!O37+JAN!O37+FEB!O37+MAR!O37+APR!O37+MAY!O37+JNE!O37</f>
        <v>31609.802484</v>
      </c>
      <c r="Q37" s="18">
        <f t="shared" si="2"/>
        <v>36943.222515999994</v>
      </c>
      <c r="S37" s="16">
        <f t="shared" si="3"/>
        <v>0</v>
      </c>
      <c r="U37" s="16"/>
      <c r="W37" s="16"/>
    </row>
    <row r="38" spans="1:23" ht="11.25">
      <c r="A38" s="4" t="s">
        <v>33</v>
      </c>
      <c r="C38" s="3" t="s">
        <v>162</v>
      </c>
      <c r="E38" s="18">
        <f>JLY!E38+AUG!E38+SEP!E38+OCT!E38+NOV!E38+DEC!E38+JAN!E38+FEB!E38+MAR!E38+APR!E38+MAY!E38+JNE!E38</f>
        <v>12733.5</v>
      </c>
      <c r="G38" s="21">
        <v>0.5</v>
      </c>
      <c r="H38" s="14"/>
      <c r="I38" s="18">
        <f t="shared" si="0"/>
        <v>6366.75</v>
      </c>
      <c r="K38" s="18">
        <f t="shared" si="1"/>
        <v>6366.75</v>
      </c>
      <c r="M38" s="14">
        <v>0.4584</v>
      </c>
      <c r="O38" s="18">
        <f>JLY!O38+AUG!O38+SEP!O38+OCT!O38+NOV!O38+DEC!O38+JAN!O38+FEB!O38+MAR!O38+APR!O38+MAY!O38+JNE!O38</f>
        <v>2918.5191999999997</v>
      </c>
      <c r="Q38" s="18">
        <f t="shared" si="2"/>
        <v>3448.2308000000003</v>
      </c>
      <c r="S38" s="16">
        <f t="shared" si="3"/>
        <v>0</v>
      </c>
      <c r="U38" s="16"/>
      <c r="W38" s="16"/>
    </row>
    <row r="39" spans="1:23" ht="11.25">
      <c r="A39" s="4" t="s">
        <v>34</v>
      </c>
      <c r="C39" s="3" t="s">
        <v>163</v>
      </c>
      <c r="E39" s="18">
        <f>JLY!E39+AUG!E39+SEP!E39+OCT!E39+NOV!E39+DEC!E39+JAN!E39+FEB!E39+MAR!E39+APR!E39+MAY!E39+JNE!E39</f>
        <v>8309.849999999999</v>
      </c>
      <c r="G39" s="21">
        <v>0.5</v>
      </c>
      <c r="H39" s="14"/>
      <c r="I39" s="18">
        <f t="shared" si="0"/>
        <v>4154.924999999999</v>
      </c>
      <c r="K39" s="18">
        <f t="shared" si="1"/>
        <v>4154.924999999999</v>
      </c>
      <c r="M39" s="14">
        <v>0.2324</v>
      </c>
      <c r="O39" s="18">
        <f>JLY!O39+AUG!O39+SEP!O39+OCT!O39+NOV!O39+DEC!O39+JAN!O39+FEB!O39+MAR!O39+APR!O39+MAY!O39+JNE!O39</f>
        <v>965.60807</v>
      </c>
      <c r="Q39" s="18">
        <f t="shared" si="2"/>
        <v>3189.316929999999</v>
      </c>
      <c r="S39" s="16">
        <f t="shared" si="3"/>
        <v>0</v>
      </c>
      <c r="U39" s="16"/>
      <c r="W39" s="16"/>
    </row>
    <row r="40" spans="1:23" ht="11.25">
      <c r="A40" s="4" t="s">
        <v>35</v>
      </c>
      <c r="C40" s="3" t="s">
        <v>164</v>
      </c>
      <c r="E40" s="18">
        <f>JLY!E40+AUG!E40+SEP!E40+OCT!E40+NOV!E40+DEC!E40+JAN!E40+FEB!E40+MAR!E40+APR!E40+MAY!E40+JNE!E40</f>
        <v>979.5</v>
      </c>
      <c r="G40" s="21">
        <v>0.5</v>
      </c>
      <c r="H40" s="14"/>
      <c r="I40" s="18">
        <f t="shared" si="0"/>
        <v>489.75</v>
      </c>
      <c r="K40" s="18">
        <f t="shared" si="1"/>
        <v>489.75</v>
      </c>
      <c r="M40" s="14">
        <v>0.3811</v>
      </c>
      <c r="O40" s="18">
        <f>JLY!O40+AUG!O40+SEP!O40+OCT!O40+NOV!O40+DEC!O40+JAN!O40+FEB!O40+MAR!O40+APR!O40+MAY!O40+JNE!O40</f>
        <v>186.63915</v>
      </c>
      <c r="Q40" s="18">
        <f t="shared" si="2"/>
        <v>303.11085</v>
      </c>
      <c r="S40" s="16">
        <f t="shared" si="3"/>
        <v>0</v>
      </c>
      <c r="U40" s="16"/>
      <c r="W40" s="16"/>
    </row>
    <row r="41" spans="1:23" ht="11.25">
      <c r="A41" s="4" t="s">
        <v>36</v>
      </c>
      <c r="C41" s="3" t="s">
        <v>165</v>
      </c>
      <c r="E41" s="18">
        <f>JLY!E41+AUG!E41+SEP!E41+OCT!E41+NOV!E41+DEC!E41+JAN!E41+FEB!E41+MAR!E41+APR!E41+MAY!E41+JNE!E41</f>
        <v>24487.5</v>
      </c>
      <c r="G41" s="21">
        <v>0.5</v>
      </c>
      <c r="H41" s="14"/>
      <c r="I41" s="18">
        <f t="shared" si="0"/>
        <v>12243.75</v>
      </c>
      <c r="K41" s="18">
        <f t="shared" si="1"/>
        <v>12243.75</v>
      </c>
      <c r="M41" s="14">
        <v>0.283</v>
      </c>
      <c r="O41" s="18">
        <f>JLY!O41+AUG!O41+SEP!O41+OCT!O41+NOV!O41+DEC!O41+JAN!O41+FEB!O41+MAR!O41+APR!O41+MAY!O41+JNE!O41</f>
        <v>3464.9829999999993</v>
      </c>
      <c r="Q41" s="18">
        <f t="shared" si="2"/>
        <v>8778.767</v>
      </c>
      <c r="S41" s="16">
        <f t="shared" si="3"/>
        <v>0</v>
      </c>
      <c r="U41" s="16"/>
      <c r="W41" s="16"/>
    </row>
    <row r="42" spans="1:23" ht="11.25">
      <c r="A42" s="4" t="s">
        <v>37</v>
      </c>
      <c r="C42" s="3" t="s">
        <v>166</v>
      </c>
      <c r="E42" s="18">
        <f>JLY!E42+AUG!E42+SEP!E42+OCT!E42+NOV!E42+DEC!E42+JAN!E42+FEB!E42+MAR!E42+APR!E42+MAY!E42+JNE!E42</f>
        <v>1306</v>
      </c>
      <c r="G42" s="21">
        <v>0.5</v>
      </c>
      <c r="H42" s="14"/>
      <c r="I42" s="18">
        <f t="shared" si="0"/>
        <v>653</v>
      </c>
      <c r="K42" s="18">
        <f t="shared" si="1"/>
        <v>653</v>
      </c>
      <c r="M42" s="14">
        <v>0.4348</v>
      </c>
      <c r="O42" s="18">
        <f>JLY!O42+AUG!O42+SEP!O42+OCT!O42+NOV!O42+DEC!O42+JAN!O42+FEB!O42+MAR!O42+APR!O42+MAY!O42+JNE!O42</f>
        <v>283.9233</v>
      </c>
      <c r="Q42" s="18">
        <f t="shared" si="2"/>
        <v>369.0767</v>
      </c>
      <c r="S42" s="16">
        <f t="shared" si="3"/>
        <v>0</v>
      </c>
      <c r="U42" s="16"/>
      <c r="W42" s="16"/>
    </row>
    <row r="43" spans="1:23" ht="11.25">
      <c r="A43" s="4" t="s">
        <v>38</v>
      </c>
      <c r="C43" s="3" t="s">
        <v>167</v>
      </c>
      <c r="E43" s="18">
        <f>JLY!E43+AUG!E43+SEP!E43+OCT!E43+NOV!E43+DEC!E43+JAN!E43+FEB!E43+MAR!E43+APR!E43+MAY!E43+JNE!E43</f>
        <v>13386.5</v>
      </c>
      <c r="G43" s="21">
        <v>0.5</v>
      </c>
      <c r="H43" s="14"/>
      <c r="I43" s="18">
        <f t="shared" si="0"/>
        <v>6693.25</v>
      </c>
      <c r="K43" s="18">
        <f t="shared" si="1"/>
        <v>6693.25</v>
      </c>
      <c r="M43" s="14">
        <v>0.2898</v>
      </c>
      <c r="O43" s="18">
        <f>JLY!O43+AUG!O43+SEP!O43+OCT!O43+NOV!O43+DEC!O43+JAN!O43+FEB!O43+MAR!O43+APR!O43+MAY!O43+JNE!O43</f>
        <v>1939.7046</v>
      </c>
      <c r="Q43" s="18">
        <f t="shared" si="2"/>
        <v>4753.5454</v>
      </c>
      <c r="S43" s="16">
        <f t="shared" si="3"/>
        <v>0</v>
      </c>
      <c r="U43" s="16"/>
      <c r="W43" s="16"/>
    </row>
    <row r="44" spans="1:23" ht="11.25">
      <c r="A44" s="4" t="s">
        <v>39</v>
      </c>
      <c r="C44" s="3" t="s">
        <v>168</v>
      </c>
      <c r="E44" s="18">
        <f>JLY!E44+AUG!E44+SEP!E44+OCT!E44+NOV!E44+DEC!E44+JAN!E44+FEB!E44+MAR!E44+APR!E44+MAY!E44+JNE!E44</f>
        <v>21222.5</v>
      </c>
      <c r="G44" s="21">
        <v>0.5</v>
      </c>
      <c r="H44" s="14"/>
      <c r="I44" s="18">
        <f t="shared" si="0"/>
        <v>10611.25</v>
      </c>
      <c r="K44" s="18">
        <f t="shared" si="1"/>
        <v>10611.25</v>
      </c>
      <c r="M44" s="14">
        <v>0.3687</v>
      </c>
      <c r="O44" s="18">
        <f>JLY!O44+AUG!O44+SEP!O44+OCT!O44+NOV!O44+DEC!O44+JAN!O44+FEB!O44+MAR!O44+APR!O44+MAY!O44+JNE!O44</f>
        <v>3912.36595</v>
      </c>
      <c r="Q44" s="18">
        <f t="shared" si="2"/>
        <v>6698.884050000001</v>
      </c>
      <c r="S44" s="16">
        <f t="shared" si="3"/>
        <v>0</v>
      </c>
      <c r="U44" s="16"/>
      <c r="W44" s="16"/>
    </row>
    <row r="45" spans="1:23" ht="11.25">
      <c r="A45" s="4" t="s">
        <v>40</v>
      </c>
      <c r="C45" s="3" t="s">
        <v>169</v>
      </c>
      <c r="E45" s="18">
        <f>JLY!E45+AUG!E45+SEP!E45+OCT!E45+NOV!E45+DEC!E45+JAN!E45+FEB!E45+MAR!E45+APR!E45+MAY!E45+JNE!E45</f>
        <v>8489</v>
      </c>
      <c r="G45" s="21">
        <v>0.5</v>
      </c>
      <c r="H45" s="14"/>
      <c r="I45" s="18">
        <f t="shared" si="0"/>
        <v>4244.5</v>
      </c>
      <c r="K45" s="18">
        <f t="shared" si="1"/>
        <v>4244.5</v>
      </c>
      <c r="M45" s="14">
        <v>0.4871</v>
      </c>
      <c r="O45" s="18">
        <f>JLY!O45+AUG!O45+SEP!O45+OCT!O45+NOV!O45+DEC!O45+JAN!O45+FEB!O45+MAR!O45+APR!O45+MAY!O45+JNE!O45</f>
        <v>2067.500575</v>
      </c>
      <c r="Q45" s="18">
        <f t="shared" si="2"/>
        <v>2176.999425</v>
      </c>
      <c r="S45" s="16">
        <f t="shared" si="3"/>
        <v>0</v>
      </c>
      <c r="U45" s="16"/>
      <c r="W45" s="16"/>
    </row>
    <row r="46" spans="1:23" ht="11.25">
      <c r="A46" s="4" t="s">
        <v>41</v>
      </c>
      <c r="C46" s="3" t="s">
        <v>170</v>
      </c>
      <c r="E46" s="18">
        <f>JLY!E46+AUG!E46+SEP!E46+OCT!E46+NOV!E46+DEC!E46+JAN!E46+FEB!E46+MAR!E46+APR!E46+MAY!E46+JNE!E46</f>
        <v>12733.5</v>
      </c>
      <c r="G46" s="21">
        <v>0.5</v>
      </c>
      <c r="I46" s="18">
        <f t="shared" si="0"/>
        <v>6366.75</v>
      </c>
      <c r="K46" s="18">
        <f t="shared" si="1"/>
        <v>6366.75</v>
      </c>
      <c r="M46" s="14">
        <v>0.2109</v>
      </c>
      <c r="O46" s="18">
        <f>JLY!O46+AUG!O46+SEP!O46+OCT!O46+NOV!O46+DEC!O46+JAN!O46+FEB!O46+MAR!O46+APR!O46+MAY!O46+JNE!O46</f>
        <v>1342.752175</v>
      </c>
      <c r="Q46" s="18">
        <f t="shared" si="2"/>
        <v>5023.997825</v>
      </c>
      <c r="S46" s="16">
        <f t="shared" si="3"/>
        <v>0</v>
      </c>
      <c r="U46" s="16"/>
      <c r="W46" s="16"/>
    </row>
    <row r="47" spans="1:23" ht="11.25">
      <c r="A47" s="4" t="s">
        <v>42</v>
      </c>
      <c r="C47" s="3" t="s">
        <v>171</v>
      </c>
      <c r="E47" s="18">
        <f>JLY!E47+AUG!E47+SEP!E47+OCT!E47+NOV!E47+DEC!E47+JAN!E47+FEB!E47+MAR!E47+APR!E47+MAY!E47+JNE!E47</f>
        <v>0</v>
      </c>
      <c r="G47" s="21">
        <v>0.5</v>
      </c>
      <c r="I47" s="18">
        <f t="shared" si="0"/>
        <v>0</v>
      </c>
      <c r="K47" s="18">
        <f t="shared" si="1"/>
        <v>0</v>
      </c>
      <c r="M47" s="14">
        <v>0.3471</v>
      </c>
      <c r="O47" s="18">
        <f>JLY!O47+AUG!O47+SEP!O47+OCT!O47+NOV!O47+DEC!O47+JAN!O47+FEB!O47+MAR!O47+APR!O47+MAY!O47+JNE!O47</f>
        <v>0</v>
      </c>
      <c r="Q47" s="18">
        <f t="shared" si="2"/>
        <v>0</v>
      </c>
      <c r="S47" s="16">
        <f t="shared" si="3"/>
        <v>0</v>
      </c>
      <c r="U47" s="16"/>
      <c r="W47" s="16"/>
    </row>
    <row r="48" spans="1:23" ht="11.25">
      <c r="A48" s="4" t="s">
        <v>43</v>
      </c>
      <c r="C48" s="3" t="s">
        <v>172</v>
      </c>
      <c r="E48" s="18">
        <f>JLY!E48+AUG!E48+SEP!E48+OCT!E48+NOV!E48+DEC!E48+JAN!E48+FEB!E48+MAR!E48+APR!E48+MAY!E48+JNE!E48</f>
        <v>8489</v>
      </c>
      <c r="G48" s="21">
        <v>0.5</v>
      </c>
      <c r="I48" s="18">
        <f t="shared" si="0"/>
        <v>4244.5</v>
      </c>
      <c r="K48" s="18">
        <f t="shared" si="1"/>
        <v>4244.5</v>
      </c>
      <c r="M48" s="14">
        <v>0.2266</v>
      </c>
      <c r="O48" s="18">
        <f>JLY!O48+AUG!O48+SEP!O48+OCT!O48+NOV!O48+DEC!O48+JAN!O48+FEB!O48+MAR!O48+APR!O48+MAY!O48+JNE!O48</f>
        <v>961.8039</v>
      </c>
      <c r="Q48" s="18">
        <f t="shared" si="2"/>
        <v>3282.6961</v>
      </c>
      <c r="S48" s="16">
        <f t="shared" si="3"/>
        <v>0</v>
      </c>
      <c r="U48" s="16"/>
      <c r="W48" s="16"/>
    </row>
    <row r="49" spans="1:23" ht="11.25">
      <c r="A49" s="4" t="s">
        <v>44</v>
      </c>
      <c r="C49" s="3" t="s">
        <v>173</v>
      </c>
      <c r="E49" s="18">
        <f>JLY!E49+AUG!E49+SEP!E49+OCT!E49+NOV!E49+DEC!E49+JAN!E49+FEB!E49+MAR!E49+APR!E49+MAY!E49+JNE!E49</f>
        <v>9468.5</v>
      </c>
      <c r="G49" s="21">
        <v>0.5</v>
      </c>
      <c r="I49" s="18">
        <f t="shared" si="0"/>
        <v>4734.25</v>
      </c>
      <c r="K49" s="18">
        <f t="shared" si="1"/>
        <v>4734.25</v>
      </c>
      <c r="M49" s="14">
        <v>0.2335</v>
      </c>
      <c r="O49" s="18">
        <f>JLY!O49+AUG!O49+SEP!O49+OCT!O49+NOV!O49+DEC!O49+JAN!O49+FEB!O49+MAR!O49+APR!O49+MAY!O49+JNE!O49</f>
        <v>1105.4430000000002</v>
      </c>
      <c r="Q49" s="18">
        <f t="shared" si="2"/>
        <v>3628.807</v>
      </c>
      <c r="S49" s="16">
        <f t="shared" si="3"/>
        <v>0</v>
      </c>
      <c r="U49" s="16"/>
      <c r="W49" s="16"/>
    </row>
    <row r="50" spans="1:23" ht="11.25">
      <c r="A50" s="4" t="s">
        <v>45</v>
      </c>
      <c r="C50" s="3" t="s">
        <v>174</v>
      </c>
      <c r="E50" s="18">
        <f>JLY!E50+AUG!E50+SEP!E50+OCT!E50+NOV!E50+DEC!E50+JAN!E50+FEB!E50+MAR!E50+APR!E50+MAY!E50+JNE!E50</f>
        <v>8815.5</v>
      </c>
      <c r="G50" s="21">
        <v>0.5</v>
      </c>
      <c r="I50" s="18">
        <f t="shared" si="0"/>
        <v>4407.75</v>
      </c>
      <c r="K50" s="18">
        <f t="shared" si="1"/>
        <v>4407.75</v>
      </c>
      <c r="M50" s="14">
        <v>0.4444</v>
      </c>
      <c r="O50" s="18">
        <f>JLY!O50+AUG!O50+SEP!O50+OCT!O50+NOV!O50+DEC!O50+JAN!O50+FEB!O50+MAR!O50+APR!O50+MAY!O50+JNE!O50</f>
        <v>1958.7991999999997</v>
      </c>
      <c r="Q50" s="18">
        <f t="shared" si="2"/>
        <v>2448.9508000000005</v>
      </c>
      <c r="S50" s="16">
        <f t="shared" si="3"/>
        <v>0</v>
      </c>
      <c r="U50" s="16"/>
      <c r="W50" s="16"/>
    </row>
    <row r="51" spans="1:23" ht="11.25">
      <c r="A51" s="4" t="s">
        <v>46</v>
      </c>
      <c r="C51" s="3" t="s">
        <v>175</v>
      </c>
      <c r="E51" s="18">
        <f>JLY!E51+AUG!E51+SEP!E51+OCT!E51+NOV!E51+DEC!E51+JAN!E51+FEB!E51+MAR!E51+APR!E51+MAY!E51+JNE!E51</f>
        <v>32997.96</v>
      </c>
      <c r="G51" s="21">
        <v>0.5</v>
      </c>
      <c r="I51" s="18">
        <f t="shared" si="0"/>
        <v>16498.98</v>
      </c>
      <c r="K51" s="18">
        <f t="shared" si="1"/>
        <v>16498.98</v>
      </c>
      <c r="M51" s="14">
        <v>0.3755</v>
      </c>
      <c r="O51" s="18">
        <f>JLY!O51+AUG!O51+SEP!O51+OCT!O51+NOV!O51+DEC!O51+JAN!O51+FEB!O51+MAR!O51+APR!O51+MAY!O51+JNE!O51</f>
        <v>6195.362864999999</v>
      </c>
      <c r="Q51" s="18">
        <f t="shared" si="2"/>
        <v>10303.617135</v>
      </c>
      <c r="S51" s="16">
        <f t="shared" si="3"/>
        <v>0</v>
      </c>
      <c r="U51" s="16"/>
      <c r="W51" s="16"/>
    </row>
    <row r="52" spans="1:23" ht="11.25">
      <c r="A52" s="4" t="s">
        <v>47</v>
      </c>
      <c r="C52" s="3" t="s">
        <v>176</v>
      </c>
      <c r="E52" s="18">
        <f>JLY!E52+AUG!E52+SEP!E52+OCT!E52+NOV!E52+DEC!E52+JAN!E52+FEB!E52+MAR!E52+APR!E52+MAY!E52+JNE!E52</f>
        <v>12080.5</v>
      </c>
      <c r="G52" s="21">
        <v>0.5</v>
      </c>
      <c r="I52" s="18">
        <f t="shared" si="0"/>
        <v>6040.25</v>
      </c>
      <c r="K52" s="18">
        <f t="shared" si="1"/>
        <v>6040.25</v>
      </c>
      <c r="M52" s="14">
        <v>0.2786</v>
      </c>
      <c r="O52" s="18">
        <f>JLY!O52+AUG!O52+SEP!O52+OCT!O52+NOV!O52+DEC!O52+JAN!O52+FEB!O52+MAR!O52+APR!O52+MAY!O52+JNE!O52</f>
        <v>1682.8093</v>
      </c>
      <c r="Q52" s="18">
        <f t="shared" si="2"/>
        <v>4357.4407</v>
      </c>
      <c r="S52" s="16">
        <f t="shared" si="3"/>
        <v>0</v>
      </c>
      <c r="U52" s="16"/>
      <c r="W52" s="16"/>
    </row>
    <row r="53" spans="1:23" ht="11.25">
      <c r="A53" s="4" t="s">
        <v>48</v>
      </c>
      <c r="C53" s="3" t="s">
        <v>177</v>
      </c>
      <c r="E53" s="18">
        <f>JLY!E53+AUG!E53+SEP!E53+OCT!E53+NOV!E53+DEC!E53+JAN!E53+FEB!E53+MAR!E53+APR!E53+MAY!E53+JNE!E53</f>
        <v>0</v>
      </c>
      <c r="G53" s="21">
        <v>0.5</v>
      </c>
      <c r="I53" s="18">
        <f t="shared" si="0"/>
        <v>0</v>
      </c>
      <c r="K53" s="18">
        <f t="shared" si="1"/>
        <v>0</v>
      </c>
      <c r="M53" s="14">
        <v>0.3822</v>
      </c>
      <c r="O53" s="18">
        <f>JLY!O53+AUG!O53+SEP!O53+OCT!O53+NOV!O53+DEC!O53+JAN!O53+FEB!O53+MAR!O53+APR!O53+MAY!O53+JNE!O53</f>
        <v>0</v>
      </c>
      <c r="Q53" s="18">
        <f t="shared" si="2"/>
        <v>0</v>
      </c>
      <c r="S53" s="16">
        <f t="shared" si="3"/>
        <v>0</v>
      </c>
      <c r="U53" s="16"/>
      <c r="W53" s="16"/>
    </row>
    <row r="54" spans="1:23" ht="11.25">
      <c r="A54" s="4" t="s">
        <v>49</v>
      </c>
      <c r="C54" s="3" t="s">
        <v>178</v>
      </c>
      <c r="E54" s="18">
        <f>JLY!E54+AUG!E54+SEP!E54+OCT!E54+NOV!E54+DEC!E54+JAN!E54+FEB!E54+MAR!E54+APR!E54+MAY!E54+JNE!E54</f>
        <v>3917.5</v>
      </c>
      <c r="G54" s="21">
        <v>0.5</v>
      </c>
      <c r="I54" s="18">
        <f t="shared" si="0"/>
        <v>1958.75</v>
      </c>
      <c r="K54" s="18">
        <f t="shared" si="1"/>
        <v>1958.75</v>
      </c>
      <c r="M54" s="14">
        <v>0.3613</v>
      </c>
      <c r="O54" s="18">
        <f>JLY!O54+AUG!O54+SEP!O54+OCT!O54+NOV!O54+DEC!O54+JAN!O54+FEB!O54+MAR!O54+APR!O54+MAY!O54+JNE!O54</f>
        <v>707.69415</v>
      </c>
      <c r="Q54" s="18">
        <f t="shared" si="2"/>
        <v>1251.05585</v>
      </c>
      <c r="S54" s="16">
        <f t="shared" si="3"/>
        <v>0</v>
      </c>
      <c r="U54" s="16"/>
      <c r="W54" s="16"/>
    </row>
    <row r="55" spans="1:23" ht="11.25">
      <c r="A55" s="4" t="s">
        <v>50</v>
      </c>
      <c r="C55" s="3" t="s">
        <v>179</v>
      </c>
      <c r="E55" s="18">
        <f>JLY!E55+AUG!E55+SEP!E55+OCT!E55+NOV!E55+DEC!E55+JAN!E55+FEB!E55+MAR!E55+APR!E55+MAY!E55+JNE!E55</f>
        <v>0</v>
      </c>
      <c r="G55" s="21">
        <v>0.5</v>
      </c>
      <c r="I55" s="18">
        <f t="shared" si="0"/>
        <v>0</v>
      </c>
      <c r="K55" s="18">
        <f t="shared" si="1"/>
        <v>0</v>
      </c>
      <c r="M55" s="14">
        <v>0.4483</v>
      </c>
      <c r="O55" s="18">
        <f>JLY!O55+AUG!O55+SEP!O55+OCT!O55+NOV!O55+DEC!O55+JAN!O55+FEB!O55+MAR!O55+APR!O55+MAY!O55+JNE!O55</f>
        <v>0</v>
      </c>
      <c r="Q55" s="18">
        <f t="shared" si="2"/>
        <v>0</v>
      </c>
      <c r="S55" s="16">
        <f t="shared" si="3"/>
        <v>0</v>
      </c>
      <c r="U55" s="16"/>
      <c r="W55" s="16"/>
    </row>
    <row r="56" spans="1:23" ht="11.25">
      <c r="A56" s="4" t="s">
        <v>51</v>
      </c>
      <c r="C56" s="3" t="s">
        <v>180</v>
      </c>
      <c r="E56" s="18">
        <f>JLY!E56+AUG!E56+SEP!E56+OCT!E56+NOV!E56+DEC!E56+JAN!E56+FEB!E56+MAR!E56+APR!E56+MAY!E56+JNE!E56</f>
        <v>0</v>
      </c>
      <c r="G56" s="21">
        <v>0.5</v>
      </c>
      <c r="I56" s="18">
        <f t="shared" si="0"/>
        <v>0</v>
      </c>
      <c r="K56" s="18">
        <f t="shared" si="1"/>
        <v>0</v>
      </c>
      <c r="M56" s="14">
        <v>0.3144</v>
      </c>
      <c r="O56" s="18">
        <f>JLY!O56+AUG!O56+SEP!O56+OCT!O56+NOV!O56+DEC!O56+JAN!O56+FEB!O56+MAR!O56+APR!O56+MAY!O56+JNE!O56</f>
        <v>0</v>
      </c>
      <c r="Q56" s="18">
        <f t="shared" si="2"/>
        <v>0</v>
      </c>
      <c r="S56" s="16">
        <f t="shared" si="3"/>
        <v>0</v>
      </c>
      <c r="U56" s="16"/>
      <c r="W56" s="16"/>
    </row>
    <row r="57" spans="1:23" ht="11.25">
      <c r="A57" s="4" t="s">
        <v>52</v>
      </c>
      <c r="C57" s="3" t="s">
        <v>181</v>
      </c>
      <c r="E57" s="18">
        <f>JLY!E57+AUG!E57+SEP!E57+OCT!E57+NOV!E57+DEC!E57+JAN!E57+FEB!E57+MAR!E57+APR!E57+MAY!E57+JNE!E57</f>
        <v>5224</v>
      </c>
      <c r="G57" s="21">
        <v>0.5</v>
      </c>
      <c r="I57" s="18">
        <f t="shared" si="0"/>
        <v>2612</v>
      </c>
      <c r="K57" s="18">
        <f t="shared" si="1"/>
        <v>2612</v>
      </c>
      <c r="M57" s="14">
        <v>0.3627</v>
      </c>
      <c r="O57" s="18">
        <f>JLY!O57+AUG!O57+SEP!O57+OCT!O57+NOV!O57+DEC!O57+JAN!O57+FEB!O57+MAR!O57+APR!O57+MAY!O57+JNE!O57</f>
        <v>947.3708500000001</v>
      </c>
      <c r="Q57" s="18">
        <f t="shared" si="2"/>
        <v>1664.6291499999998</v>
      </c>
      <c r="S57" s="16">
        <f t="shared" si="3"/>
        <v>0</v>
      </c>
      <c r="U57" s="16"/>
      <c r="W57" s="16"/>
    </row>
    <row r="58" spans="1:23" ht="11.25">
      <c r="A58" s="4" t="s">
        <v>53</v>
      </c>
      <c r="C58" s="3" t="s">
        <v>182</v>
      </c>
      <c r="E58" s="18">
        <f>JLY!E58+AUG!E58+SEP!E58+OCT!E58+NOV!E58+DEC!E58+JAN!E58+FEB!E58+MAR!E58+APR!E58+MAY!E58+JNE!E58</f>
        <v>5224</v>
      </c>
      <c r="G58" s="21">
        <v>0.5</v>
      </c>
      <c r="I58" s="18">
        <f t="shared" si="0"/>
        <v>2612</v>
      </c>
      <c r="K58" s="18">
        <f t="shared" si="1"/>
        <v>2612</v>
      </c>
      <c r="M58" s="14">
        <v>0.3853</v>
      </c>
      <c r="O58" s="18">
        <f>JLY!O58+AUG!O58+SEP!O58+OCT!O58+NOV!O58+DEC!O58+JAN!O58+FEB!O58+MAR!O58+APR!O58+MAY!O58+JNE!O58</f>
        <v>1006.4029249999999</v>
      </c>
      <c r="Q58" s="18">
        <f t="shared" si="2"/>
        <v>1605.5970750000001</v>
      </c>
      <c r="S58" s="16">
        <f t="shared" si="3"/>
        <v>0</v>
      </c>
      <c r="U58" s="16"/>
      <c r="W58" s="16"/>
    </row>
    <row r="59" spans="1:23" ht="11.25">
      <c r="A59" s="4" t="s">
        <v>54</v>
      </c>
      <c r="C59" s="3" t="s">
        <v>183</v>
      </c>
      <c r="E59" s="18">
        <f>JLY!E59+AUG!E59+SEP!E59+OCT!E59+NOV!E59+DEC!E59+JAN!E59+FEB!E59+MAR!E59+APR!E59+MAY!E59+JNE!E59</f>
        <v>0</v>
      </c>
      <c r="G59" s="21">
        <v>0.5</v>
      </c>
      <c r="I59" s="18">
        <f t="shared" si="0"/>
        <v>0</v>
      </c>
      <c r="K59" s="18">
        <f t="shared" si="1"/>
        <v>0</v>
      </c>
      <c r="M59" s="14">
        <v>0.4391</v>
      </c>
      <c r="O59" s="18">
        <f>JLY!O59+AUG!O59+SEP!O59+OCT!O59+NOV!O59+DEC!O59+JAN!O59+FEB!O59+MAR!O59+APR!O59+MAY!O59+JNE!O59</f>
        <v>0</v>
      </c>
      <c r="Q59" s="18">
        <f t="shared" si="2"/>
        <v>0</v>
      </c>
      <c r="S59" s="16">
        <f t="shared" si="3"/>
        <v>0</v>
      </c>
      <c r="U59" s="16"/>
      <c r="W59" s="16"/>
    </row>
    <row r="60" spans="1:23" ht="11.25">
      <c r="A60" s="4" t="s">
        <v>55</v>
      </c>
      <c r="C60" s="3" t="s">
        <v>184</v>
      </c>
      <c r="E60" s="18">
        <f>JLY!E60+AUG!E60+SEP!E60+OCT!E60+NOV!E60+DEC!E60+JAN!E60+FEB!E60+MAR!E60+APR!E60+MAY!E60+JNE!E60</f>
        <v>26446.5</v>
      </c>
      <c r="G60" s="21">
        <v>0.5</v>
      </c>
      <c r="I60" s="18">
        <f t="shared" si="0"/>
        <v>13223.25</v>
      </c>
      <c r="K60" s="18">
        <f t="shared" si="1"/>
        <v>13223.25</v>
      </c>
      <c r="M60" s="14">
        <v>0.2245</v>
      </c>
      <c r="O60" s="18">
        <f>JLY!O60+AUG!O60+SEP!O60+OCT!O60+NOV!O60+DEC!O60+JAN!O60+FEB!O60+MAR!O60+APR!O60+MAY!O60+JNE!O60</f>
        <v>2968.621125</v>
      </c>
      <c r="Q60" s="18">
        <f t="shared" si="2"/>
        <v>10254.628875</v>
      </c>
      <c r="S60" s="16">
        <f t="shared" si="3"/>
        <v>0</v>
      </c>
      <c r="U60" s="16"/>
      <c r="W60" s="16"/>
    </row>
    <row r="61" spans="1:23" ht="11.25">
      <c r="A61" s="4" t="s">
        <v>56</v>
      </c>
      <c r="C61" s="3" t="s">
        <v>185</v>
      </c>
      <c r="E61" s="18">
        <f>JLY!E61+AUG!E61+SEP!E61+OCT!E61+NOV!E61+DEC!E61+JAN!E61+FEB!E61+MAR!E61+APR!E61+MAY!E61+JNE!E61</f>
        <v>7183</v>
      </c>
      <c r="G61" s="21">
        <v>0.5</v>
      </c>
      <c r="I61" s="18">
        <f t="shared" si="0"/>
        <v>3591.5</v>
      </c>
      <c r="K61" s="18">
        <f t="shared" si="1"/>
        <v>3591.5</v>
      </c>
      <c r="M61" s="17">
        <v>0.4764</v>
      </c>
      <c r="O61" s="18">
        <f>JLY!O61+AUG!O61+SEP!O61+OCT!O61+NOV!O61+DEC!O61+JAN!O61+FEB!O61+MAR!O61+APR!O61+MAY!O61+JNE!O61</f>
        <v>1710.9905999999999</v>
      </c>
      <c r="Q61" s="18">
        <f t="shared" si="2"/>
        <v>1880.5094000000001</v>
      </c>
      <c r="S61" s="16">
        <f t="shared" si="3"/>
        <v>0</v>
      </c>
      <c r="U61" s="16"/>
      <c r="W61" s="16"/>
    </row>
    <row r="62" spans="1:23" ht="11.25">
      <c r="A62" s="4" t="s">
        <v>57</v>
      </c>
      <c r="C62" s="3" t="s">
        <v>186</v>
      </c>
      <c r="E62" s="18">
        <f>JLY!E62+AUG!E62+SEP!E62+OCT!E62+NOV!E62+DEC!E62+JAN!E62+FEB!E62+MAR!E62+APR!E62+MAY!E62+JNE!E62</f>
        <v>17859.48</v>
      </c>
      <c r="G62" s="21">
        <v>0.5</v>
      </c>
      <c r="I62" s="18">
        <f t="shared" si="0"/>
        <v>8929.74</v>
      </c>
      <c r="K62" s="18">
        <f t="shared" si="1"/>
        <v>8929.74</v>
      </c>
      <c r="M62" s="14">
        <v>0.4401</v>
      </c>
      <c r="O62" s="18">
        <f>JLY!O62+AUG!O62+SEP!O62+OCT!O62+NOV!O62+DEC!O62+JAN!O62+FEB!O62+MAR!O62+APR!O62+MAY!O62+JNE!O62</f>
        <v>3929.9742989999995</v>
      </c>
      <c r="Q62" s="18">
        <f t="shared" si="2"/>
        <v>4999.765701</v>
      </c>
      <c r="S62" s="16">
        <f t="shared" si="3"/>
        <v>0</v>
      </c>
      <c r="U62" s="16"/>
      <c r="W62" s="16"/>
    </row>
    <row r="63" spans="1:23" ht="11.25">
      <c r="A63" s="4" t="s">
        <v>58</v>
      </c>
      <c r="C63" s="3" t="s">
        <v>187</v>
      </c>
      <c r="E63" s="18">
        <f>JLY!E63+AUG!E63+SEP!E63+OCT!E63+NOV!E63+DEC!E63+JAN!E63+FEB!E63+MAR!E63+APR!E63+MAY!E63+JNE!E63</f>
        <v>0</v>
      </c>
      <c r="G63" s="21">
        <v>0.5</v>
      </c>
      <c r="I63" s="18">
        <f t="shared" si="0"/>
        <v>0</v>
      </c>
      <c r="K63" s="18">
        <f t="shared" si="1"/>
        <v>0</v>
      </c>
      <c r="M63" s="14">
        <v>0.1698</v>
      </c>
      <c r="O63" s="18">
        <f>JLY!O63+AUG!O63+SEP!O63+OCT!O63+NOV!O63+DEC!O63+JAN!O63+FEB!O63+MAR!O63+APR!O63+MAY!O63+JNE!O63</f>
        <v>0</v>
      </c>
      <c r="Q63" s="18">
        <f t="shared" si="2"/>
        <v>0</v>
      </c>
      <c r="S63" s="16">
        <f t="shared" si="3"/>
        <v>0</v>
      </c>
      <c r="U63" s="16"/>
      <c r="W63" s="16"/>
    </row>
    <row r="64" spans="1:23" ht="11.25">
      <c r="A64" s="4" t="s">
        <v>59</v>
      </c>
      <c r="C64" s="3" t="s">
        <v>188</v>
      </c>
      <c r="E64" s="18">
        <f>JLY!E64+AUG!E64+SEP!E64+OCT!E64+NOV!E64+DEC!E64+JAN!E64+FEB!E64+MAR!E64+APR!E64+MAY!E64+JNE!E64</f>
        <v>598.5</v>
      </c>
      <c r="G64" s="21">
        <v>0.5</v>
      </c>
      <c r="I64" s="18">
        <f t="shared" si="0"/>
        <v>299.25</v>
      </c>
      <c r="K64" s="18">
        <f t="shared" si="1"/>
        <v>299.25</v>
      </c>
      <c r="M64" s="14">
        <v>0.3355</v>
      </c>
      <c r="O64" s="18">
        <f>JLY!O64+AUG!O64+SEP!O64+OCT!O64+NOV!O64+DEC!O64+JAN!O64+FEB!O64+MAR!O64+APR!O64+MAY!O64+JNE!O64</f>
        <v>100.398375</v>
      </c>
      <c r="Q64" s="18">
        <f t="shared" si="2"/>
        <v>198.851625</v>
      </c>
      <c r="S64" s="16">
        <f t="shared" si="3"/>
        <v>0</v>
      </c>
      <c r="U64" s="16"/>
      <c r="W64" s="16"/>
    </row>
    <row r="65" spans="1:23" ht="11.25">
      <c r="A65" s="4" t="s">
        <v>60</v>
      </c>
      <c r="C65" s="3" t="s">
        <v>189</v>
      </c>
      <c r="E65" s="18">
        <f>JLY!E65+AUG!E65+SEP!E65+OCT!E65+NOV!E65+DEC!E65+JAN!E65+FEB!E65+MAR!E65+APR!E65+MAY!E65+JNE!E65</f>
        <v>6203.5</v>
      </c>
      <c r="G65" s="21">
        <v>0.5</v>
      </c>
      <c r="I65" s="18">
        <f t="shared" si="0"/>
        <v>3101.75</v>
      </c>
      <c r="K65" s="18">
        <f t="shared" si="1"/>
        <v>3101.75</v>
      </c>
      <c r="M65" s="14">
        <v>0.4271</v>
      </c>
      <c r="O65" s="18">
        <f>JLY!O65+AUG!O65+SEP!O65+OCT!O65+NOV!O65+DEC!O65+JAN!O65+FEB!O65+MAR!O65+APR!O65+MAY!O65+JNE!O65</f>
        <v>1324.759275</v>
      </c>
      <c r="Q65" s="18">
        <f t="shared" si="2"/>
        <v>1776.990725</v>
      </c>
      <c r="S65" s="16">
        <f t="shared" si="3"/>
        <v>0</v>
      </c>
      <c r="U65" s="16"/>
      <c r="W65" s="16"/>
    </row>
    <row r="66" spans="1:23" ht="11.25">
      <c r="A66" s="4" t="s">
        <v>61</v>
      </c>
      <c r="C66" s="3" t="s">
        <v>190</v>
      </c>
      <c r="E66" s="18">
        <f>JLY!E66+AUG!E66+SEP!E66+OCT!E66+NOV!E66+DEC!E66+JAN!E66+FEB!E66+MAR!E66+APR!E66+MAY!E66+JNE!E66</f>
        <v>6203.5</v>
      </c>
      <c r="G66" s="21">
        <v>0.5</v>
      </c>
      <c r="I66" s="18">
        <f t="shared" si="0"/>
        <v>3101.75</v>
      </c>
      <c r="K66" s="18">
        <f t="shared" si="1"/>
        <v>3101.75</v>
      </c>
      <c r="M66" s="14">
        <v>0.2286</v>
      </c>
      <c r="O66" s="18">
        <f>JLY!O66+AUG!O66+SEP!O66+OCT!O66+NOV!O66+DEC!O66+JAN!O66+FEB!O66+MAR!O66+APR!O66+MAY!O66+JNE!O66</f>
        <v>709.0642499999999</v>
      </c>
      <c r="Q66" s="18">
        <f t="shared" si="2"/>
        <v>2392.68575</v>
      </c>
      <c r="S66" s="16">
        <f t="shared" si="3"/>
        <v>0</v>
      </c>
      <c r="U66" s="16"/>
      <c r="W66" s="16"/>
    </row>
    <row r="67" spans="1:23" ht="11.25">
      <c r="A67" s="4" t="s">
        <v>62</v>
      </c>
      <c r="C67" s="3" t="s">
        <v>191</v>
      </c>
      <c r="E67" s="18">
        <f>JLY!E67+AUG!E67+SEP!E67+OCT!E67+NOV!E67+DEC!E67+JAN!E67+FEB!E67+MAR!E67+APR!E67+MAY!E67+JNE!E67</f>
        <v>6312.2</v>
      </c>
      <c r="G67" s="21">
        <v>0.5</v>
      </c>
      <c r="I67" s="18">
        <f t="shared" si="0"/>
        <v>3156.1</v>
      </c>
      <c r="K67" s="18">
        <f t="shared" si="1"/>
        <v>3156.1</v>
      </c>
      <c r="M67" s="14">
        <v>0.4333</v>
      </c>
      <c r="O67" s="18">
        <f>JLY!O67+AUG!O67+SEP!O67+OCT!O67+NOV!O67+DEC!O67+JAN!O67+FEB!O67+MAR!O67+APR!O67+MAY!O67+JNE!O67</f>
        <v>1367.539455</v>
      </c>
      <c r="Q67" s="18">
        <f t="shared" si="2"/>
        <v>1788.5605449999998</v>
      </c>
      <c r="S67" s="16">
        <f t="shared" si="3"/>
        <v>0</v>
      </c>
      <c r="U67" s="16"/>
      <c r="W67" s="16"/>
    </row>
    <row r="68" spans="1:23" ht="11.25">
      <c r="A68" s="4" t="s">
        <v>63</v>
      </c>
      <c r="C68" s="3" t="s">
        <v>192</v>
      </c>
      <c r="E68" s="18">
        <f>JLY!E68+AUG!E68+SEP!E68+OCT!E68+NOV!E68+DEC!E68+JAN!E68+FEB!E68+MAR!E68+APR!E68+MAY!E68+JNE!E68</f>
        <v>5550.5</v>
      </c>
      <c r="G68" s="21">
        <v>0.5</v>
      </c>
      <c r="I68" s="18">
        <f t="shared" si="0"/>
        <v>2775.25</v>
      </c>
      <c r="K68" s="18">
        <f t="shared" si="1"/>
        <v>2775.25</v>
      </c>
      <c r="M68" s="14">
        <v>0.2834</v>
      </c>
      <c r="O68" s="18">
        <f>JLY!O68+AUG!O68+SEP!O68+OCT!O68+NOV!O68+DEC!O68+JAN!O68+FEB!O68+MAR!O68+APR!O68+MAY!O68+JNE!O68</f>
        <v>786.5106999999998</v>
      </c>
      <c r="Q68" s="18">
        <f t="shared" si="2"/>
        <v>1988.7393000000002</v>
      </c>
      <c r="S68" s="16">
        <f t="shared" si="3"/>
        <v>0</v>
      </c>
      <c r="U68" s="16"/>
      <c r="W68" s="16"/>
    </row>
    <row r="69" spans="1:23" ht="11.25">
      <c r="A69" s="4" t="s">
        <v>64</v>
      </c>
      <c r="C69" s="3" t="s">
        <v>193</v>
      </c>
      <c r="E69" s="18">
        <f>JLY!E69+AUG!E69+SEP!E69+OCT!E69+NOV!E69+DEC!E69+JAN!E69+FEB!E69+MAR!E69+APR!E69+MAY!E69+JNE!E69</f>
        <v>0</v>
      </c>
      <c r="G69" s="21">
        <v>0.5</v>
      </c>
      <c r="I69" s="18">
        <f t="shared" si="0"/>
        <v>0</v>
      </c>
      <c r="K69" s="18">
        <f t="shared" si="1"/>
        <v>0</v>
      </c>
      <c r="M69" s="14">
        <v>0.3132</v>
      </c>
      <c r="O69" s="18">
        <f>JLY!O69+AUG!O69+SEP!O69+OCT!O69+NOV!O69+DEC!O69+JAN!O69+FEB!O69+MAR!O69+APR!O69+MAY!O69+JNE!O69</f>
        <v>0</v>
      </c>
      <c r="Q69" s="18">
        <f t="shared" si="2"/>
        <v>0</v>
      </c>
      <c r="S69" s="16">
        <f t="shared" si="3"/>
        <v>0</v>
      </c>
      <c r="U69" s="16"/>
      <c r="W69" s="16"/>
    </row>
    <row r="70" spans="1:23" ht="11.25">
      <c r="A70" s="4" t="s">
        <v>65</v>
      </c>
      <c r="C70" s="3" t="s">
        <v>194</v>
      </c>
      <c r="E70" s="18">
        <f>JLY!E70+AUG!E70+SEP!E70+OCT!E70+NOV!E70+DEC!E70+JAN!E70+FEB!E70+MAR!E70+APR!E70+MAY!E70+JNE!E70</f>
        <v>4244.5</v>
      </c>
      <c r="G70" s="21">
        <v>0.5</v>
      </c>
      <c r="I70" s="18">
        <f t="shared" si="0"/>
        <v>2122.25</v>
      </c>
      <c r="K70" s="18">
        <f t="shared" si="1"/>
        <v>2122.25</v>
      </c>
      <c r="M70" s="14">
        <v>0.4329</v>
      </c>
      <c r="O70" s="18">
        <f>JLY!O70+AUG!O70+SEP!O70+OCT!O70+NOV!O70+DEC!O70+JAN!O70+FEB!O70+MAR!O70+APR!O70+MAY!O70+JNE!O70</f>
        <v>918.7211</v>
      </c>
      <c r="Q70" s="18">
        <f t="shared" si="2"/>
        <v>1203.5289</v>
      </c>
      <c r="S70" s="16">
        <f t="shared" si="3"/>
        <v>0</v>
      </c>
      <c r="U70" s="16"/>
      <c r="W70" s="16"/>
    </row>
    <row r="71" spans="1:23" ht="11.25">
      <c r="A71" s="4" t="s">
        <v>66</v>
      </c>
      <c r="C71" s="3" t="s">
        <v>195</v>
      </c>
      <c r="E71" s="18">
        <f>JLY!E71+AUG!E71+SEP!E71+OCT!E71+NOV!E71+DEC!E71+JAN!E71+FEB!E71+MAR!E71+APR!E71+MAY!E71+JNE!E71</f>
        <v>5550.5</v>
      </c>
      <c r="G71" s="21">
        <v>0.5</v>
      </c>
      <c r="I71" s="18">
        <f t="shared" si="0"/>
        <v>2775.25</v>
      </c>
      <c r="K71" s="18">
        <f t="shared" si="1"/>
        <v>2775.25</v>
      </c>
      <c r="M71" s="14">
        <v>0.1971</v>
      </c>
      <c r="O71" s="18">
        <f>JLY!O71+AUG!O71+SEP!O71+OCT!O71+NOV!O71+DEC!O71+JAN!O71+FEB!O71+MAR!O71+APR!O71+MAY!O71+JNE!O71</f>
        <v>547.001775</v>
      </c>
      <c r="Q71" s="18">
        <f t="shared" si="2"/>
        <v>2228.2482250000003</v>
      </c>
      <c r="S71" s="16">
        <f t="shared" si="3"/>
        <v>0</v>
      </c>
      <c r="U71" s="16"/>
      <c r="W71" s="16"/>
    </row>
    <row r="72" spans="1:23" ht="11.25">
      <c r="A72" s="4" t="s">
        <v>67</v>
      </c>
      <c r="C72" s="3" t="s">
        <v>196</v>
      </c>
      <c r="E72" s="18">
        <f>JLY!E72+AUG!E72+SEP!E72+OCT!E72+NOV!E72+DEC!E72+JAN!E72+FEB!E72+MAR!E72+APR!E72+MAY!E72+JNE!E72</f>
        <v>0</v>
      </c>
      <c r="G72" s="21">
        <v>0.5</v>
      </c>
      <c r="I72" s="18">
        <f t="shared" si="0"/>
        <v>0</v>
      </c>
      <c r="K72" s="18">
        <f t="shared" si="1"/>
        <v>0</v>
      </c>
      <c r="M72" s="14">
        <v>0.3304</v>
      </c>
      <c r="O72" s="18">
        <f>JLY!O72+AUG!O72+SEP!O72+OCT!O72+NOV!O72+DEC!O72+JAN!O72+FEB!O72+MAR!O72+APR!O72+MAY!O72+JNE!O72</f>
        <v>0</v>
      </c>
      <c r="Q72" s="18">
        <f t="shared" si="2"/>
        <v>0</v>
      </c>
      <c r="S72" s="16">
        <f t="shared" si="3"/>
        <v>0</v>
      </c>
      <c r="U72" s="16"/>
      <c r="W72" s="16"/>
    </row>
    <row r="73" spans="1:23" ht="11.25">
      <c r="A73" s="4" t="s">
        <v>68</v>
      </c>
      <c r="C73" s="3" t="s">
        <v>197</v>
      </c>
      <c r="E73" s="18">
        <f>JLY!E73+AUG!E73+SEP!E73+OCT!E73+NOV!E73+DEC!E73+JAN!E73+FEB!E73+MAR!E73+APR!E73+MAY!E73+JNE!E73</f>
        <v>0</v>
      </c>
      <c r="G73" s="21">
        <v>0.5</v>
      </c>
      <c r="I73" s="18">
        <f t="shared" si="0"/>
        <v>0</v>
      </c>
      <c r="K73" s="18">
        <f t="shared" si="1"/>
        <v>0</v>
      </c>
      <c r="M73" s="14">
        <v>0.2686</v>
      </c>
      <c r="O73" s="18">
        <f>JLY!O73+AUG!O73+SEP!O73+OCT!O73+NOV!O73+DEC!O73+JAN!O73+FEB!O73+MAR!O73+APR!O73+MAY!O73+JNE!O73</f>
        <v>0</v>
      </c>
      <c r="Q73" s="18">
        <f t="shared" si="2"/>
        <v>0</v>
      </c>
      <c r="S73" s="16">
        <f t="shared" si="3"/>
        <v>0</v>
      </c>
      <c r="U73" s="16"/>
      <c r="W73" s="16"/>
    </row>
    <row r="74" spans="1:23" ht="11.25">
      <c r="A74" s="4" t="s">
        <v>69</v>
      </c>
      <c r="C74" s="3" t="s">
        <v>198</v>
      </c>
      <c r="E74" s="18">
        <f>JLY!E74+AUG!E74+SEP!E74+OCT!E74+NOV!E74+DEC!E74+JAN!E74+FEB!E74+MAR!E74+APR!E74+MAY!E74+JNE!E74</f>
        <v>653</v>
      </c>
      <c r="G74" s="21">
        <v>0.5</v>
      </c>
      <c r="I74" s="18">
        <f aca="true" t="shared" si="4" ref="I74:I137">E74*G74</f>
        <v>326.5</v>
      </c>
      <c r="K74" s="18">
        <f aca="true" t="shared" si="5" ref="K74:K137">I74</f>
        <v>326.5</v>
      </c>
      <c r="M74" s="14">
        <v>0.4083</v>
      </c>
      <c r="O74" s="18">
        <f>JLY!O74+AUG!O74+SEP!O74+OCT!O74+NOV!O74+DEC!O74+JAN!O74+FEB!O74+MAR!O74+APR!O74+MAY!O74+JNE!O74</f>
        <v>133.30995</v>
      </c>
      <c r="Q74" s="18">
        <f aca="true" t="shared" si="6" ref="Q74:Q137">K74-O74</f>
        <v>193.19005</v>
      </c>
      <c r="S74" s="16">
        <f aca="true" t="shared" si="7" ref="S74:S136">E74-(I74+O74+Q74)</f>
        <v>0</v>
      </c>
      <c r="U74" s="16"/>
      <c r="W74" s="16"/>
    </row>
    <row r="75" spans="1:23" ht="11.25">
      <c r="A75" s="4" t="s">
        <v>70</v>
      </c>
      <c r="C75" s="3" t="s">
        <v>199</v>
      </c>
      <c r="E75" s="18">
        <f>JLY!E75+AUG!E75+SEP!E75+OCT!E75+NOV!E75+DEC!E75+JAN!E75+FEB!E75+MAR!E75+APR!E75+MAY!E75+JNE!E75</f>
        <v>0</v>
      </c>
      <c r="G75" s="21">
        <v>0.5</v>
      </c>
      <c r="I75" s="18">
        <f t="shared" si="4"/>
        <v>0</v>
      </c>
      <c r="K75" s="18">
        <f t="shared" si="5"/>
        <v>0</v>
      </c>
      <c r="M75" s="14">
        <v>0.2865</v>
      </c>
      <c r="O75" s="18">
        <f>JLY!O75+AUG!O75+SEP!O75+OCT!O75+NOV!O75+DEC!O75+JAN!O75+FEB!O75+MAR!O75+APR!O75+MAY!O75+JNE!O75</f>
        <v>0</v>
      </c>
      <c r="Q75" s="18">
        <f t="shared" si="6"/>
        <v>0</v>
      </c>
      <c r="S75" s="16">
        <f t="shared" si="7"/>
        <v>0</v>
      </c>
      <c r="U75" s="16"/>
      <c r="W75" s="16"/>
    </row>
    <row r="76" spans="1:23" ht="11.25">
      <c r="A76" s="4" t="s">
        <v>71</v>
      </c>
      <c r="C76" s="3" t="s">
        <v>200</v>
      </c>
      <c r="E76" s="18">
        <f>JLY!E76+AUG!E76+SEP!E76+OCT!E76+NOV!E76+DEC!E76+JAN!E76+FEB!E76+MAR!E76+APR!E76+MAY!E76+JNE!E76</f>
        <v>5224</v>
      </c>
      <c r="G76" s="21">
        <v>0.5</v>
      </c>
      <c r="I76" s="18">
        <f t="shared" si="4"/>
        <v>2612</v>
      </c>
      <c r="K76" s="18">
        <f t="shared" si="5"/>
        <v>2612</v>
      </c>
      <c r="M76" s="14">
        <v>0.2539</v>
      </c>
      <c r="O76" s="18">
        <f>JLY!O76+AUG!O76+SEP!O76+OCT!O76+NOV!O76+DEC!O76+JAN!O76+FEB!O76+MAR!O76+APR!O76+MAY!O76+JNE!O76</f>
        <v>663.18845</v>
      </c>
      <c r="Q76" s="18">
        <f t="shared" si="6"/>
        <v>1948.81155</v>
      </c>
      <c r="S76" s="16">
        <f t="shared" si="7"/>
        <v>0</v>
      </c>
      <c r="U76" s="16"/>
      <c r="W76" s="16"/>
    </row>
    <row r="77" spans="1:23" ht="11.25">
      <c r="A77" s="4" t="s">
        <v>72</v>
      </c>
      <c r="C77" s="3" t="s">
        <v>201</v>
      </c>
      <c r="E77" s="18">
        <f>JLY!E77+AUG!E77+SEP!E77+OCT!E77+NOV!E77+DEC!E77+JAN!E77+FEB!E77+MAR!E77+APR!E77+MAY!E77+JNE!E77</f>
        <v>6203.5</v>
      </c>
      <c r="G77" s="21">
        <v>0.5</v>
      </c>
      <c r="I77" s="18">
        <f t="shared" si="4"/>
        <v>3101.75</v>
      </c>
      <c r="K77" s="18">
        <f t="shared" si="5"/>
        <v>3101.75</v>
      </c>
      <c r="M77" s="14">
        <v>0.2355</v>
      </c>
      <c r="O77" s="18">
        <f>JLY!O77+AUG!O77+SEP!O77+OCT!O77+NOV!O77+DEC!O77+JAN!O77+FEB!O77+MAR!O77+APR!O77+MAY!O77+JNE!O77</f>
        <v>730.461375</v>
      </c>
      <c r="Q77" s="18">
        <f t="shared" si="6"/>
        <v>2371.288625</v>
      </c>
      <c r="S77" s="16">
        <f t="shared" si="7"/>
        <v>0</v>
      </c>
      <c r="U77" s="16"/>
      <c r="W77" s="16"/>
    </row>
    <row r="78" spans="1:23" ht="11.25">
      <c r="A78" s="4" t="s">
        <v>73</v>
      </c>
      <c r="C78" s="3" t="s">
        <v>202</v>
      </c>
      <c r="E78" s="18">
        <f>JLY!E78+AUG!E78+SEP!E78+OCT!E78+NOV!E78+DEC!E78+JAN!E78+FEB!E78+MAR!E78+APR!E78+MAY!E78+JNE!E78</f>
        <v>2937.5</v>
      </c>
      <c r="G78" s="21">
        <v>0.5</v>
      </c>
      <c r="I78" s="18">
        <f t="shared" si="4"/>
        <v>1468.75</v>
      </c>
      <c r="K78" s="18">
        <f t="shared" si="5"/>
        <v>1468.75</v>
      </c>
      <c r="M78" s="14">
        <v>0.4342</v>
      </c>
      <c r="O78" s="18">
        <f>JLY!O78+AUG!O78+SEP!O78+OCT!O78+NOV!O78+DEC!O78+JAN!O78+FEB!O78+MAR!O78+APR!O78+MAY!O78+JNE!O78</f>
        <v>637.73205</v>
      </c>
      <c r="Q78" s="18">
        <f t="shared" si="6"/>
        <v>831.01795</v>
      </c>
      <c r="S78" s="16">
        <f t="shared" si="7"/>
        <v>0</v>
      </c>
      <c r="U78" s="16"/>
      <c r="W78" s="16"/>
    </row>
    <row r="79" spans="1:23" ht="11.25">
      <c r="A79" s="4" t="s">
        <v>74</v>
      </c>
      <c r="C79" s="3" t="s">
        <v>203</v>
      </c>
      <c r="E79" s="18">
        <f>JLY!E79+AUG!E79+SEP!E79+OCT!E79+NOV!E79+DEC!E79+JAN!E79+FEB!E79+MAR!E79+APR!E79+MAY!E79+JNE!E79</f>
        <v>0</v>
      </c>
      <c r="G79" s="21">
        <v>0.5</v>
      </c>
      <c r="I79" s="18">
        <f t="shared" si="4"/>
        <v>0</v>
      </c>
      <c r="K79" s="18">
        <f t="shared" si="5"/>
        <v>0</v>
      </c>
      <c r="M79" s="14">
        <v>0.2232</v>
      </c>
      <c r="O79" s="18">
        <f>JLY!O79+AUG!O79+SEP!O79+OCT!O79+NOV!O79+DEC!O79+JAN!O79+FEB!O79+MAR!O79+APR!O79+MAY!O79+JNE!O79</f>
        <v>0</v>
      </c>
      <c r="Q79" s="18">
        <f t="shared" si="6"/>
        <v>0</v>
      </c>
      <c r="S79" s="16">
        <f t="shared" si="7"/>
        <v>0</v>
      </c>
      <c r="U79" s="16"/>
      <c r="W79" s="16"/>
    </row>
    <row r="80" spans="1:23" ht="11.25">
      <c r="A80" s="4" t="s">
        <v>75</v>
      </c>
      <c r="C80" s="3" t="s">
        <v>204</v>
      </c>
      <c r="E80" s="18">
        <f>JLY!E80+AUG!E80+SEP!E80+OCT!E80+NOV!E80+DEC!E80+JAN!E80+FEB!E80+MAR!E80+APR!E80+MAY!E80+JNE!E80</f>
        <v>3591.5</v>
      </c>
      <c r="G80" s="21">
        <v>0.5</v>
      </c>
      <c r="I80" s="18">
        <f t="shared" si="4"/>
        <v>1795.75</v>
      </c>
      <c r="K80" s="18">
        <f t="shared" si="5"/>
        <v>1795.75</v>
      </c>
      <c r="M80" s="14">
        <v>0.3716</v>
      </c>
      <c r="O80" s="18">
        <f>JLY!O80+AUG!O80+SEP!O80+OCT!O80+NOV!O80+DEC!O80+JAN!O80+FEB!O80+MAR!O80+APR!O80+MAY!O80+JNE!O80</f>
        <v>667.2969999999999</v>
      </c>
      <c r="Q80" s="18">
        <f t="shared" si="6"/>
        <v>1128.453</v>
      </c>
      <c r="S80" s="16">
        <f t="shared" si="7"/>
        <v>0</v>
      </c>
      <c r="U80" s="16"/>
      <c r="W80" s="16"/>
    </row>
    <row r="81" spans="1:23" ht="11.25">
      <c r="A81" s="4" t="s">
        <v>76</v>
      </c>
      <c r="C81" s="3" t="s">
        <v>205</v>
      </c>
      <c r="E81" s="18">
        <f>JLY!E81+AUG!E81+SEP!E81+OCT!E81+NOV!E81+DEC!E81+JAN!E81+FEB!E81+MAR!E81+APR!E81+MAY!E81+JNE!E81</f>
        <v>14366</v>
      </c>
      <c r="G81" s="21">
        <v>0.5</v>
      </c>
      <c r="I81" s="18">
        <f t="shared" si="4"/>
        <v>7183</v>
      </c>
      <c r="K81" s="18">
        <f t="shared" si="5"/>
        <v>7183</v>
      </c>
      <c r="M81" s="14">
        <v>0.3414</v>
      </c>
      <c r="O81" s="18">
        <f>JLY!O81+AUG!O81+SEP!O81+OCT!O81+NOV!O81+DEC!O81+JAN!O81+FEB!O81+MAR!O81+APR!O81+MAY!O81+JNE!O81</f>
        <v>2452.2784500000002</v>
      </c>
      <c r="Q81" s="18">
        <f t="shared" si="6"/>
        <v>4730.72155</v>
      </c>
      <c r="S81" s="16">
        <f t="shared" si="7"/>
        <v>0</v>
      </c>
      <c r="U81" s="16"/>
      <c r="W81" s="16"/>
    </row>
    <row r="82" spans="1:23" ht="11.25">
      <c r="A82" s="4" t="s">
        <v>77</v>
      </c>
      <c r="C82" s="3" t="s">
        <v>206</v>
      </c>
      <c r="E82" s="18">
        <f>JLY!E82+AUG!E82+SEP!E82+OCT!E82+NOV!E82+DEC!E82+JAN!E82+FEB!E82+MAR!E82+APR!E82+MAY!E82+JNE!E82</f>
        <v>21875.5</v>
      </c>
      <c r="G82" s="21">
        <v>0.5</v>
      </c>
      <c r="I82" s="18">
        <f t="shared" si="4"/>
        <v>10937.75</v>
      </c>
      <c r="K82" s="18">
        <f t="shared" si="5"/>
        <v>10937.75</v>
      </c>
      <c r="M82" s="14">
        <v>0.2923</v>
      </c>
      <c r="O82" s="18">
        <f>JLY!O82+AUG!O82+SEP!O82+OCT!O82+NOV!O82+DEC!O82+JAN!O82+FEB!O82+MAR!O82+APR!O82+MAY!O82+JNE!O82</f>
        <v>3197.1064750000005</v>
      </c>
      <c r="Q82" s="18">
        <f t="shared" si="6"/>
        <v>7740.6435249999995</v>
      </c>
      <c r="S82" s="16">
        <f t="shared" si="7"/>
        <v>0</v>
      </c>
      <c r="U82" s="16"/>
      <c r="W82" s="16"/>
    </row>
    <row r="83" spans="1:23" ht="11.25">
      <c r="A83" s="4" t="s">
        <v>78</v>
      </c>
      <c r="C83" s="3" t="s">
        <v>207</v>
      </c>
      <c r="E83" s="18">
        <f>JLY!E83+AUG!E83+SEP!E83+OCT!E83+NOV!E83+DEC!E83+JAN!E83+FEB!E83+MAR!E83+APR!E83+MAY!E83+JNE!E83</f>
        <v>1306</v>
      </c>
      <c r="G83" s="21">
        <v>0.5</v>
      </c>
      <c r="I83" s="18">
        <f t="shared" si="4"/>
        <v>653</v>
      </c>
      <c r="K83" s="18">
        <f t="shared" si="5"/>
        <v>653</v>
      </c>
      <c r="M83" s="14">
        <v>0.4199</v>
      </c>
      <c r="O83" s="18">
        <f>JLY!O83+AUG!O83+SEP!O83+OCT!O83+NOV!O83+DEC!O83+JAN!O83+FEB!O83+MAR!O83+APR!O83+MAY!O83+JNE!O83</f>
        <v>274.196025</v>
      </c>
      <c r="Q83" s="18">
        <f t="shared" si="6"/>
        <v>378.803975</v>
      </c>
      <c r="S83" s="16">
        <f t="shared" si="7"/>
        <v>0</v>
      </c>
      <c r="U83" s="16"/>
      <c r="W83" s="16"/>
    </row>
    <row r="84" spans="1:23" ht="11.25">
      <c r="A84" s="4" t="s">
        <v>79</v>
      </c>
      <c r="C84" s="3" t="s">
        <v>208</v>
      </c>
      <c r="E84" s="18">
        <f>JLY!E84+AUG!E84+SEP!E84+OCT!E84+NOV!E84+DEC!E84+JAN!E84+FEB!E84+MAR!E84+APR!E84+MAY!E84+JNE!E84</f>
        <v>22872</v>
      </c>
      <c r="G84" s="21">
        <v>0.5</v>
      </c>
      <c r="I84" s="18">
        <f t="shared" si="4"/>
        <v>11436</v>
      </c>
      <c r="K84" s="18">
        <f t="shared" si="5"/>
        <v>11436</v>
      </c>
      <c r="M84" s="14">
        <v>0.3227</v>
      </c>
      <c r="O84" s="18">
        <f>JLY!O84+AUG!O84+SEP!O84+OCT!O84+NOV!O84+DEC!O84+JAN!O84+FEB!O84+MAR!O84+APR!O84+MAY!O84+JNE!O84</f>
        <v>3690.3930124999993</v>
      </c>
      <c r="Q84" s="18">
        <f t="shared" si="6"/>
        <v>7745.606987500001</v>
      </c>
      <c r="S84" s="16">
        <f t="shared" si="7"/>
        <v>0</v>
      </c>
      <c r="U84" s="16"/>
      <c r="W84" s="16"/>
    </row>
    <row r="85" spans="1:23" ht="11.25">
      <c r="A85" s="4" t="s">
        <v>80</v>
      </c>
      <c r="C85" s="3" t="s">
        <v>209</v>
      </c>
      <c r="E85" s="18">
        <f>JLY!E85+AUG!E85+SEP!E85+OCT!E85+NOV!E85+DEC!E85+JAN!E85+FEB!E85+MAR!E85+APR!E85+MAY!E85+JNE!E85</f>
        <v>50536.91</v>
      </c>
      <c r="G85" s="21">
        <v>0.5</v>
      </c>
      <c r="I85" s="18">
        <f t="shared" si="4"/>
        <v>25268.455</v>
      </c>
      <c r="K85" s="18">
        <f t="shared" si="5"/>
        <v>25268.455</v>
      </c>
      <c r="M85" s="14">
        <v>0.4397</v>
      </c>
      <c r="O85" s="18">
        <f>JLY!O85+AUG!O85+SEP!O85+OCT!O85+NOV!O85+DEC!O85+JAN!O85+FEB!O85+MAR!O85+APR!O85+MAY!O85+JNE!O85</f>
        <v>11110.536463999999</v>
      </c>
      <c r="Q85" s="18">
        <f t="shared" si="6"/>
        <v>14157.918536000003</v>
      </c>
      <c r="S85" s="16">
        <f t="shared" si="7"/>
        <v>0</v>
      </c>
      <c r="U85" s="16"/>
      <c r="W85" s="16"/>
    </row>
    <row r="86" spans="1:23" ht="11.25">
      <c r="A86" s="4" t="s">
        <v>81</v>
      </c>
      <c r="C86" s="3" t="s">
        <v>210</v>
      </c>
      <c r="E86" s="18">
        <f>JLY!E86+AUG!E86+SEP!E86+OCT!E86+NOV!E86+DEC!E86+JAN!E86+FEB!E86+MAR!E86+APR!E86+MAY!E86+JNE!E86</f>
        <v>5550.5</v>
      </c>
      <c r="G86" s="21">
        <v>0.5</v>
      </c>
      <c r="I86" s="18">
        <f t="shared" si="4"/>
        <v>2775.25</v>
      </c>
      <c r="K86" s="18">
        <f t="shared" si="5"/>
        <v>2775.25</v>
      </c>
      <c r="M86" s="14">
        <v>0.2336</v>
      </c>
      <c r="O86" s="18">
        <f>JLY!O86+AUG!O86+SEP!O86+OCT!O86+NOV!O86+DEC!O86+JAN!O86+FEB!O86+MAR!O86+APR!O86+MAY!O86+JNE!O86</f>
        <v>648.298</v>
      </c>
      <c r="Q86" s="18">
        <f t="shared" si="6"/>
        <v>2126.952</v>
      </c>
      <c r="S86" s="16">
        <f t="shared" si="7"/>
        <v>0</v>
      </c>
      <c r="U86" s="16"/>
      <c r="W86" s="16"/>
    </row>
    <row r="87" spans="1:23" ht="11.25">
      <c r="A87" s="4" t="s">
        <v>82</v>
      </c>
      <c r="C87" s="3" t="s">
        <v>211</v>
      </c>
      <c r="E87" s="18">
        <f>JLY!E87+AUG!E87+SEP!E87+OCT!E87+NOV!E87+DEC!E87+JAN!E87+FEB!E87+MAR!E87+APR!E87+MAY!E87+JNE!E87</f>
        <v>21784.59</v>
      </c>
      <c r="G87" s="21">
        <v>0.5</v>
      </c>
      <c r="I87" s="18">
        <f t="shared" si="4"/>
        <v>10892.295</v>
      </c>
      <c r="K87" s="18">
        <f t="shared" si="5"/>
        <v>10892.295</v>
      </c>
      <c r="M87" s="14">
        <v>0.3445</v>
      </c>
      <c r="O87" s="18">
        <f>JLY!O87+AUG!O87+SEP!O87+OCT!O87+NOV!O87+DEC!O87+JAN!O87+FEB!O87+MAR!O87+APR!O87+MAY!O87+JNE!O87</f>
        <v>3752.3993775</v>
      </c>
      <c r="Q87" s="18">
        <f t="shared" si="6"/>
        <v>7139.8956225</v>
      </c>
      <c r="S87" s="16">
        <f t="shared" si="7"/>
        <v>0</v>
      </c>
      <c r="U87" s="16"/>
      <c r="W87" s="16"/>
    </row>
    <row r="88" spans="1:23" ht="11.25">
      <c r="A88" s="4" t="s">
        <v>83</v>
      </c>
      <c r="C88" s="3" t="s">
        <v>212</v>
      </c>
      <c r="E88" s="18">
        <f>JLY!E88+AUG!E88+SEP!E88+OCT!E88+NOV!E88+DEC!E88+JAN!E88+FEB!E88+MAR!E88+APR!E88+MAY!E88+JNE!E88</f>
        <v>10774.5</v>
      </c>
      <c r="G88" s="21">
        <v>0.5</v>
      </c>
      <c r="I88" s="18">
        <f t="shared" si="4"/>
        <v>5387.25</v>
      </c>
      <c r="K88" s="18">
        <f t="shared" si="5"/>
        <v>5387.25</v>
      </c>
      <c r="M88" s="14">
        <v>0.1894</v>
      </c>
      <c r="O88" s="18">
        <f>JLY!O88+AUG!O88+SEP!O88+OCT!O88+NOV!O88+DEC!O88+JAN!O88+FEB!O88+MAR!O88+APR!O88+MAY!O88+JNE!O88</f>
        <v>1020.3487500000001</v>
      </c>
      <c r="Q88" s="18">
        <f t="shared" si="6"/>
        <v>4366.90125</v>
      </c>
      <c r="S88" s="16">
        <f t="shared" si="7"/>
        <v>0</v>
      </c>
      <c r="U88" s="16"/>
      <c r="W88" s="16"/>
    </row>
    <row r="89" spans="1:23" ht="11.25">
      <c r="A89" s="4" t="s">
        <v>84</v>
      </c>
      <c r="C89" s="3" t="s">
        <v>213</v>
      </c>
      <c r="E89" s="18">
        <f>JLY!E89+AUG!E89+SEP!E89+OCT!E89+NOV!E89+DEC!E89+JAN!E89+FEB!E89+MAR!E89+APR!E89+MAY!E89+JNE!E89</f>
        <v>7183</v>
      </c>
      <c r="G89" s="21">
        <v>0.5</v>
      </c>
      <c r="I89" s="18">
        <f t="shared" si="4"/>
        <v>3591.5</v>
      </c>
      <c r="K89" s="18">
        <f t="shared" si="5"/>
        <v>3591.5</v>
      </c>
      <c r="M89" s="14">
        <v>0.3154</v>
      </c>
      <c r="O89" s="18">
        <f>JLY!O89+AUG!O89+SEP!O89+OCT!O89+NOV!O89+DEC!O89+JAN!O89+FEB!O89+MAR!O89+APR!O89+MAY!O89+JNE!O89</f>
        <v>1132.7638499999998</v>
      </c>
      <c r="Q89" s="18">
        <f t="shared" si="6"/>
        <v>2458.73615</v>
      </c>
      <c r="S89" s="16">
        <f t="shared" si="7"/>
        <v>0</v>
      </c>
      <c r="U89" s="16"/>
      <c r="W89" s="16"/>
    </row>
    <row r="90" spans="1:23" ht="11.25">
      <c r="A90" s="4" t="s">
        <v>85</v>
      </c>
      <c r="C90" s="3" t="s">
        <v>214</v>
      </c>
      <c r="E90" s="18">
        <f>JLY!E90+AUG!E90+SEP!E90+OCT!E90+NOV!E90+DEC!E90+JAN!E90+FEB!E90+MAR!E90+APR!E90+MAY!E90+JNE!E90</f>
        <v>3265</v>
      </c>
      <c r="G90" s="21">
        <v>0.5</v>
      </c>
      <c r="I90" s="18">
        <f t="shared" si="4"/>
        <v>1632.5</v>
      </c>
      <c r="K90" s="18">
        <f t="shared" si="5"/>
        <v>1632.5</v>
      </c>
      <c r="M90" s="14">
        <v>0.3517</v>
      </c>
      <c r="O90" s="18">
        <f>JLY!O90+AUG!O90+SEP!O90+OCT!O90+NOV!O90+DEC!O90+JAN!O90+FEB!O90+MAR!O90+APR!O90+MAY!O90+JNE!O90</f>
        <v>574.1552250000001</v>
      </c>
      <c r="Q90" s="18">
        <f t="shared" si="6"/>
        <v>1058.344775</v>
      </c>
      <c r="S90" s="16">
        <f t="shared" si="7"/>
        <v>0</v>
      </c>
      <c r="U90" s="16"/>
      <c r="W90" s="16"/>
    </row>
    <row r="91" spans="1:23" ht="11.25">
      <c r="A91" s="4" t="s">
        <v>86</v>
      </c>
      <c r="C91" s="3" t="s">
        <v>215</v>
      </c>
      <c r="E91" s="18">
        <f>JLY!E91+AUG!E91+SEP!E91+OCT!E91+NOV!E91+DEC!E91+JAN!E91+FEB!E91+MAR!E91+APR!E91+MAY!E91+JNE!E91</f>
        <v>326.5</v>
      </c>
      <c r="G91" s="21">
        <v>0.5</v>
      </c>
      <c r="I91" s="18">
        <f t="shared" si="4"/>
        <v>163.25</v>
      </c>
      <c r="K91" s="18">
        <f t="shared" si="5"/>
        <v>163.25</v>
      </c>
      <c r="M91" s="14">
        <v>0.2337</v>
      </c>
      <c r="O91" s="18">
        <f>JLY!O91+AUG!O91+SEP!O91+OCT!O91+NOV!O91+DEC!O91+JAN!O91+FEB!O91+MAR!O91+APR!O91+MAY!O91+JNE!O91</f>
        <v>38.151525</v>
      </c>
      <c r="Q91" s="18">
        <f t="shared" si="6"/>
        <v>125.09847500000001</v>
      </c>
      <c r="S91" s="16">
        <f t="shared" si="7"/>
        <v>0</v>
      </c>
      <c r="U91" s="16"/>
      <c r="W91" s="16"/>
    </row>
    <row r="92" spans="1:23" ht="11.25">
      <c r="A92" s="4" t="s">
        <v>87</v>
      </c>
      <c r="C92" s="3" t="s">
        <v>216</v>
      </c>
      <c r="E92" s="18">
        <f>JLY!E92+AUG!E92+SEP!E92+OCT!E92+NOV!E92+DEC!E92+JAN!E92+FEB!E92+MAR!E92+APR!E92+MAY!E92+JNE!E92</f>
        <v>1959</v>
      </c>
      <c r="G92" s="21">
        <v>0.5</v>
      </c>
      <c r="I92" s="18">
        <f t="shared" si="4"/>
        <v>979.5</v>
      </c>
      <c r="K92" s="18">
        <f t="shared" si="5"/>
        <v>979.5</v>
      </c>
      <c r="M92" s="14">
        <v>0.323</v>
      </c>
      <c r="O92" s="18">
        <f>JLY!O92+AUG!O92+SEP!O92+OCT!O92+NOV!O92+DEC!O92+JAN!O92+FEB!O92+MAR!O92+APR!O92+MAY!O92+JNE!O92</f>
        <v>316.37875</v>
      </c>
      <c r="Q92" s="18">
        <f t="shared" si="6"/>
        <v>663.1212499999999</v>
      </c>
      <c r="S92" s="16">
        <f t="shared" si="7"/>
        <v>0</v>
      </c>
      <c r="U92" s="16"/>
      <c r="W92" s="16"/>
    </row>
    <row r="93" spans="1:23" ht="11.25">
      <c r="A93" s="4" t="s">
        <v>88</v>
      </c>
      <c r="C93" s="3" t="s">
        <v>217</v>
      </c>
      <c r="E93" s="18">
        <f>JLY!E93+AUG!E93+SEP!E93+OCT!E93+NOV!E93+DEC!E93+JAN!E93+FEB!E93+MAR!E93+APR!E93+MAY!E93+JNE!E93</f>
        <v>23834.5</v>
      </c>
      <c r="G93" s="21">
        <v>0.5</v>
      </c>
      <c r="I93" s="18">
        <f t="shared" si="4"/>
        <v>11917.25</v>
      </c>
      <c r="K93" s="18">
        <f t="shared" si="5"/>
        <v>11917.25</v>
      </c>
      <c r="M93" s="14">
        <v>0.4588</v>
      </c>
      <c r="O93" s="18">
        <f>JLY!O93+AUG!O93+SEP!O93+OCT!O93+NOV!O93+DEC!O93+JAN!O93+FEB!O93+MAR!O93+APR!O93+MAY!O93+JNE!O93</f>
        <v>5467.6315</v>
      </c>
      <c r="Q93" s="18">
        <f t="shared" si="6"/>
        <v>6449.6185</v>
      </c>
      <c r="S93" s="16">
        <f t="shared" si="7"/>
        <v>0</v>
      </c>
      <c r="U93" s="16"/>
      <c r="W93" s="16"/>
    </row>
    <row r="94" spans="1:23" ht="11.25">
      <c r="A94" s="4" t="s">
        <v>89</v>
      </c>
      <c r="C94" s="3" t="s">
        <v>218</v>
      </c>
      <c r="E94" s="18">
        <f>JLY!E94+AUG!E94+SEP!E94+OCT!E94+NOV!E94+DEC!E94+JAN!E94+FEB!E94+MAR!E94+APR!E94+MAY!E94+JNE!E94</f>
        <v>4244.5</v>
      </c>
      <c r="G94" s="21">
        <v>0.5</v>
      </c>
      <c r="I94" s="18">
        <f t="shared" si="4"/>
        <v>2122.25</v>
      </c>
      <c r="K94" s="18">
        <f t="shared" si="5"/>
        <v>2122.25</v>
      </c>
      <c r="M94" s="14">
        <v>0.4439</v>
      </c>
      <c r="O94" s="18">
        <f>JLY!O94+AUG!O94+SEP!O94+OCT!O94+NOV!O94+DEC!O94+JAN!O94+FEB!O94+MAR!O94+APR!O94+MAY!O94+JNE!O94</f>
        <v>942.063425</v>
      </c>
      <c r="Q94" s="18">
        <f t="shared" si="6"/>
        <v>1180.186575</v>
      </c>
      <c r="S94" s="16">
        <f t="shared" si="7"/>
        <v>0</v>
      </c>
      <c r="U94" s="16"/>
      <c r="W94" s="16"/>
    </row>
    <row r="95" spans="1:23" ht="11.25">
      <c r="A95" s="4" t="s">
        <v>90</v>
      </c>
      <c r="C95" s="3" t="s">
        <v>219</v>
      </c>
      <c r="E95" s="18">
        <f>JLY!E95+AUG!E95+SEP!E95+OCT!E95+NOV!E95+DEC!E95+JAN!E95+FEB!E95+MAR!E95+APR!E95+MAY!E95+JNE!E95</f>
        <v>0</v>
      </c>
      <c r="G95" s="21">
        <v>0.5</v>
      </c>
      <c r="I95" s="18">
        <f t="shared" si="4"/>
        <v>0</v>
      </c>
      <c r="K95" s="18">
        <f t="shared" si="5"/>
        <v>0</v>
      </c>
      <c r="M95" s="14">
        <v>0.3979</v>
      </c>
      <c r="O95" s="18">
        <f>JLY!O95+AUG!O95+SEP!O95+OCT!O95+NOV!O95+DEC!O95+JAN!O95+FEB!O95+MAR!O95+APR!O95+MAY!O95+JNE!O95</f>
        <v>0</v>
      </c>
      <c r="Q95" s="18">
        <f t="shared" si="6"/>
        <v>0</v>
      </c>
      <c r="S95" s="16">
        <f t="shared" si="7"/>
        <v>0</v>
      </c>
      <c r="U95" s="16"/>
      <c r="W95" s="16"/>
    </row>
    <row r="96" spans="1:23" ht="11.25">
      <c r="A96" s="4" t="s">
        <v>91</v>
      </c>
      <c r="C96" s="3" t="s">
        <v>220</v>
      </c>
      <c r="E96" s="18">
        <f>JLY!E96+AUG!E96+SEP!E96+OCT!E96+NOV!E96+DEC!E96+JAN!E96+FEB!E96+MAR!E96+APR!E96+MAY!E96+JNE!E96</f>
        <v>4897.5</v>
      </c>
      <c r="G96" s="21">
        <v>0.5</v>
      </c>
      <c r="I96" s="18">
        <f t="shared" si="4"/>
        <v>2448.75</v>
      </c>
      <c r="K96" s="18">
        <f t="shared" si="5"/>
        <v>2448.75</v>
      </c>
      <c r="M96" s="14">
        <v>0.2387</v>
      </c>
      <c r="O96" s="18">
        <f>JLY!O96+AUG!O96+SEP!O96+OCT!O96+NOV!O96+DEC!O96+JAN!O96+FEB!O96+MAR!O96+APR!O96+MAY!O96+JNE!O96</f>
        <v>584.51885</v>
      </c>
      <c r="Q96" s="18">
        <f t="shared" si="6"/>
        <v>1864.23115</v>
      </c>
      <c r="S96" s="16">
        <f t="shared" si="7"/>
        <v>0</v>
      </c>
      <c r="U96" s="16"/>
      <c r="W96" s="16"/>
    </row>
    <row r="97" spans="1:23" ht="11.25">
      <c r="A97" s="4" t="s">
        <v>92</v>
      </c>
      <c r="C97" s="3" t="s">
        <v>221</v>
      </c>
      <c r="E97" s="18">
        <f>JLY!E97+AUG!E97+SEP!E97+OCT!E97+NOV!E97+DEC!E97+JAN!E97+FEB!E97+MAR!E97+APR!E97+MAY!E97+JNE!E97</f>
        <v>15019</v>
      </c>
      <c r="G97" s="21">
        <v>0.5</v>
      </c>
      <c r="I97" s="18">
        <f t="shared" si="4"/>
        <v>7509.5</v>
      </c>
      <c r="K97" s="18">
        <f t="shared" si="5"/>
        <v>7509.5</v>
      </c>
      <c r="M97" s="14">
        <v>0.2455</v>
      </c>
      <c r="O97" s="18">
        <f>JLY!O97+AUG!O97+SEP!O97+OCT!O97+NOV!O97+DEC!O97+JAN!O97+FEB!O97+MAR!O97+APR!O97+MAY!O97+JNE!O97</f>
        <v>1843.5792500000002</v>
      </c>
      <c r="Q97" s="18">
        <f t="shared" si="6"/>
        <v>5665.920749999999</v>
      </c>
      <c r="S97" s="16">
        <f t="shared" si="7"/>
        <v>0</v>
      </c>
      <c r="U97" s="16"/>
      <c r="W97" s="16"/>
    </row>
    <row r="98" spans="1:23" ht="11.25">
      <c r="A98" s="4" t="s">
        <v>93</v>
      </c>
      <c r="C98" s="3" t="s">
        <v>222</v>
      </c>
      <c r="E98" s="18">
        <f>JLY!E98+AUG!E98+SEP!E98+OCT!E98+NOV!E98+DEC!E98+JAN!E98+FEB!E98+MAR!E98+APR!E98+MAY!E98+JNE!E98</f>
        <v>6122.82</v>
      </c>
      <c r="G98" s="21">
        <v>0.5</v>
      </c>
      <c r="I98" s="18">
        <f t="shared" si="4"/>
        <v>3061.41</v>
      </c>
      <c r="K98" s="18">
        <f t="shared" si="5"/>
        <v>3061.41</v>
      </c>
      <c r="M98" s="14">
        <v>0.3853</v>
      </c>
      <c r="O98" s="18">
        <f>JLY!O98+AUG!O98+SEP!O98+OCT!O98+NOV!O98+DEC!O98+JAN!O98+FEB!O98+MAR!O98+APR!O98+MAY!O98+JNE!O98</f>
        <v>1179.5608229999998</v>
      </c>
      <c r="Q98" s="18">
        <f t="shared" si="6"/>
        <v>1881.849177</v>
      </c>
      <c r="S98" s="16">
        <f t="shared" si="7"/>
        <v>0</v>
      </c>
      <c r="U98" s="16"/>
      <c r="W98" s="16"/>
    </row>
    <row r="99" spans="1:23" ht="11.25">
      <c r="A99" s="4" t="s">
        <v>94</v>
      </c>
      <c r="C99" s="3" t="s">
        <v>223</v>
      </c>
      <c r="E99" s="18">
        <f>JLY!E99+AUG!E99+SEP!E99+OCT!E99+NOV!E99+DEC!E99+JAN!E99+FEB!E99+MAR!E99+APR!E99+MAY!E99+JNE!E99</f>
        <v>4244.5</v>
      </c>
      <c r="G99" s="21">
        <v>0.5</v>
      </c>
      <c r="I99" s="18">
        <f t="shared" si="4"/>
        <v>2122.25</v>
      </c>
      <c r="K99" s="18">
        <f t="shared" si="5"/>
        <v>2122.25</v>
      </c>
      <c r="M99" s="14">
        <v>0.276</v>
      </c>
      <c r="O99" s="18">
        <f>JLY!O99+AUG!O99+SEP!O99+OCT!O99+NOV!O99+DEC!O99+JAN!O99+FEB!O99+MAR!O99+APR!O99+MAY!O99+JNE!O99</f>
        <v>585.7460000000001</v>
      </c>
      <c r="Q99" s="18">
        <f t="shared" si="6"/>
        <v>1536.504</v>
      </c>
      <c r="S99" s="16">
        <f t="shared" si="7"/>
        <v>0</v>
      </c>
      <c r="U99" s="16"/>
      <c r="W99" s="16"/>
    </row>
    <row r="100" spans="1:23" ht="11.25">
      <c r="A100" s="4" t="s">
        <v>95</v>
      </c>
      <c r="C100" s="3" t="s">
        <v>224</v>
      </c>
      <c r="E100" s="18">
        <f>JLY!E100+AUG!E100+SEP!E100+OCT!E100+NOV!E100+DEC!E100+JAN!E100+FEB!E100+MAR!E100+APR!E100+MAY!E100+JNE!E100</f>
        <v>2285.5</v>
      </c>
      <c r="G100" s="21">
        <v>0.5</v>
      </c>
      <c r="I100" s="18">
        <f t="shared" si="4"/>
        <v>1142.75</v>
      </c>
      <c r="K100" s="18">
        <f t="shared" si="5"/>
        <v>1142.75</v>
      </c>
      <c r="M100" s="14">
        <v>0.3025</v>
      </c>
      <c r="O100" s="18">
        <f>JLY!O100+AUG!O100+SEP!O100+OCT!O100+NOV!O100+DEC!O100+JAN!O100+FEB!O100+MAR!O100+APR!O100+MAY!O100+JNE!O100</f>
        <v>345.681875</v>
      </c>
      <c r="Q100" s="18">
        <f t="shared" si="6"/>
        <v>797.068125</v>
      </c>
      <c r="S100" s="16">
        <f t="shared" si="7"/>
        <v>0</v>
      </c>
      <c r="U100" s="16"/>
      <c r="W100" s="16"/>
    </row>
    <row r="101" spans="1:23" ht="11.25">
      <c r="A101" s="4" t="s">
        <v>96</v>
      </c>
      <c r="C101" s="3" t="s">
        <v>225</v>
      </c>
      <c r="E101" s="18">
        <f>JLY!E101+AUG!E101+SEP!E101+OCT!E101+NOV!E101+DEC!E101+JAN!E101+FEB!E101+MAR!E101+APR!E101+MAY!E101+JNE!E101</f>
        <v>27752.5</v>
      </c>
      <c r="G101" s="21">
        <v>0.5</v>
      </c>
      <c r="I101" s="18">
        <f t="shared" si="4"/>
        <v>13876.25</v>
      </c>
      <c r="K101" s="18">
        <f t="shared" si="5"/>
        <v>13876.25</v>
      </c>
      <c r="M101" s="14">
        <v>0.2755</v>
      </c>
      <c r="O101" s="18">
        <f>JLY!O101+AUG!O101+SEP!O101+OCT!O101+NOV!O101+DEC!O101+JAN!O101+FEB!O101+MAR!O101+APR!O101+MAY!O101+JNE!O101</f>
        <v>3822.902375</v>
      </c>
      <c r="Q101" s="18">
        <f t="shared" si="6"/>
        <v>10053.347625</v>
      </c>
      <c r="S101" s="16">
        <f t="shared" si="7"/>
        <v>0</v>
      </c>
      <c r="U101" s="16"/>
      <c r="W101" s="16"/>
    </row>
    <row r="102" spans="1:23" ht="11.25">
      <c r="A102" s="4" t="s">
        <v>97</v>
      </c>
      <c r="C102" s="3" t="s">
        <v>226</v>
      </c>
      <c r="E102" s="18">
        <f>JLY!E102+AUG!E102+SEP!E102+OCT!E102+NOV!E102+DEC!E102+JAN!E102+FEB!E102+MAR!E102+APR!E102+MAY!E102+JNE!E102</f>
        <v>31997</v>
      </c>
      <c r="G102" s="21">
        <v>0.5</v>
      </c>
      <c r="I102" s="18">
        <f t="shared" si="4"/>
        <v>15998.5</v>
      </c>
      <c r="K102" s="18">
        <f t="shared" si="5"/>
        <v>15998.5</v>
      </c>
      <c r="M102" s="14">
        <v>0.2708</v>
      </c>
      <c r="O102" s="18">
        <f>JLY!O102+AUG!O102+SEP!O102+OCT!O102+NOV!O102+DEC!O102+JAN!O102+FEB!O102+MAR!O102+APR!O102+MAY!O102+JNE!O102</f>
        <v>4332.3928</v>
      </c>
      <c r="Q102" s="18">
        <f t="shared" si="6"/>
        <v>11666.1072</v>
      </c>
      <c r="S102" s="16">
        <f t="shared" si="7"/>
        <v>0</v>
      </c>
      <c r="U102" s="16"/>
      <c r="W102" s="16"/>
    </row>
    <row r="103" spans="1:23" ht="11.25">
      <c r="A103" s="4" t="s">
        <v>98</v>
      </c>
      <c r="C103" s="3" t="s">
        <v>227</v>
      </c>
      <c r="E103" s="18">
        <f>JLY!E103+AUG!E103+SEP!E103+OCT!E103+NOV!E103+DEC!E103+JAN!E103+FEB!E103+MAR!E103+APR!E103+MAY!E103+JNE!E103</f>
        <v>4897.5</v>
      </c>
      <c r="G103" s="21">
        <v>0.5</v>
      </c>
      <c r="I103" s="18">
        <f t="shared" si="4"/>
        <v>2448.75</v>
      </c>
      <c r="K103" s="18">
        <f t="shared" si="5"/>
        <v>2448.75</v>
      </c>
      <c r="M103" s="14">
        <v>0.3888</v>
      </c>
      <c r="O103" s="18">
        <f>JLY!O103+AUG!O103+SEP!O103+OCT!O103+NOV!O103+DEC!O103+JAN!O103+FEB!O103+MAR!O103+APR!O103+MAY!O103+JNE!O103</f>
        <v>952.0739999999998</v>
      </c>
      <c r="Q103" s="18">
        <f t="shared" si="6"/>
        <v>1496.6760000000002</v>
      </c>
      <c r="S103" s="16">
        <f t="shared" si="7"/>
        <v>0</v>
      </c>
      <c r="U103" s="16"/>
      <c r="W103" s="16"/>
    </row>
    <row r="104" spans="1:23" ht="11.25">
      <c r="A104" s="4" t="s">
        <v>99</v>
      </c>
      <c r="C104" s="3" t="s">
        <v>228</v>
      </c>
      <c r="E104" s="18">
        <f>JLY!E104+AUG!E104+SEP!E104+OCT!E104+NOV!E104+DEC!E104+JAN!E104+FEB!E104+MAR!E104+APR!E104+MAY!E104+JNE!E104</f>
        <v>42311.72</v>
      </c>
      <c r="G104" s="21">
        <v>0.5</v>
      </c>
      <c r="I104" s="18">
        <f t="shared" si="4"/>
        <v>21155.86</v>
      </c>
      <c r="K104" s="18">
        <f t="shared" si="5"/>
        <v>21155.86</v>
      </c>
      <c r="M104" s="14">
        <v>0.5309</v>
      </c>
      <c r="O104" s="18">
        <f>JLY!O104+AUG!O104+SEP!O104+OCT!O104+NOV!O104+DEC!O104+JAN!O104+FEB!O104+MAR!O104+APR!O104+MAY!O104+JNE!O104</f>
        <v>11231.643549000002</v>
      </c>
      <c r="Q104" s="18">
        <f t="shared" si="6"/>
        <v>9924.216450999998</v>
      </c>
      <c r="S104" s="16">
        <f t="shared" si="7"/>
        <v>0</v>
      </c>
      <c r="U104" s="16"/>
      <c r="W104" s="16"/>
    </row>
    <row r="105" spans="1:23" ht="11.25">
      <c r="A105" s="4" t="s">
        <v>100</v>
      </c>
      <c r="C105" s="3" t="s">
        <v>229</v>
      </c>
      <c r="E105" s="18">
        <f>JLY!E105+AUG!E105+SEP!E105+OCT!E105+NOV!E105+DEC!E105+JAN!E105+FEB!E105+MAR!E105+APR!E105+MAY!E105+JNE!E105</f>
        <v>14692.5</v>
      </c>
      <c r="G105" s="21">
        <v>0.5</v>
      </c>
      <c r="I105" s="18">
        <f t="shared" si="4"/>
        <v>7346.25</v>
      </c>
      <c r="K105" s="18">
        <f t="shared" si="5"/>
        <v>7346.25</v>
      </c>
      <c r="M105" s="14">
        <v>0.2547</v>
      </c>
      <c r="O105" s="18">
        <f>JLY!O105+AUG!O105+SEP!O105+OCT!O105+NOV!O105+DEC!O105+JAN!O105+FEB!O105+MAR!O105+APR!O105+MAY!O105+JNE!O105</f>
        <v>1871.092125</v>
      </c>
      <c r="Q105" s="18">
        <f t="shared" si="6"/>
        <v>5475.157875</v>
      </c>
      <c r="S105" s="16">
        <f t="shared" si="7"/>
        <v>0</v>
      </c>
      <c r="U105" s="16"/>
      <c r="W105" s="16"/>
    </row>
    <row r="106" spans="1:23" ht="11.25">
      <c r="A106" s="4" t="s">
        <v>101</v>
      </c>
      <c r="C106" s="3" t="s">
        <v>230</v>
      </c>
      <c r="E106" s="18">
        <f>JLY!E106+AUG!E106+SEP!E106+OCT!E106+NOV!E106+DEC!E106+JAN!E106+FEB!E106+MAR!E106+APR!E106+MAY!E106+JNE!E106</f>
        <v>3591.5</v>
      </c>
      <c r="G106" s="21">
        <v>0.5</v>
      </c>
      <c r="I106" s="18">
        <f t="shared" si="4"/>
        <v>1795.75</v>
      </c>
      <c r="K106" s="18">
        <f t="shared" si="5"/>
        <v>1795.75</v>
      </c>
      <c r="M106" s="14">
        <v>0.2329</v>
      </c>
      <c r="O106" s="18">
        <f>JLY!O106+AUG!O106+SEP!O106+OCT!O106+NOV!O106+DEC!O106+JAN!O106+FEB!O106+MAR!O106+APR!O106+MAY!O106+JNE!O106</f>
        <v>418.2292499999999</v>
      </c>
      <c r="Q106" s="18">
        <f t="shared" si="6"/>
        <v>1377.5207500000001</v>
      </c>
      <c r="S106" s="16">
        <f t="shared" si="7"/>
        <v>0</v>
      </c>
      <c r="U106" s="16"/>
      <c r="W106" s="16"/>
    </row>
    <row r="107" spans="1:23" ht="11.25">
      <c r="A107" s="4" t="s">
        <v>102</v>
      </c>
      <c r="C107" s="3" t="s">
        <v>231</v>
      </c>
      <c r="E107" s="18">
        <f>JLY!E107+AUG!E107+SEP!E107+OCT!E107+NOV!E107+DEC!E107+JAN!E107+FEB!E107+MAR!E107+APR!E107+MAY!E107+JNE!E107</f>
        <v>22294.499999999996</v>
      </c>
      <c r="G107" s="21">
        <v>0.5</v>
      </c>
      <c r="I107" s="18">
        <f t="shared" si="4"/>
        <v>11147.249999999998</v>
      </c>
      <c r="K107" s="18">
        <f t="shared" si="5"/>
        <v>11147.249999999998</v>
      </c>
      <c r="M107" s="14">
        <v>0.3068</v>
      </c>
      <c r="O107" s="18">
        <f>JLY!O107+AUG!O107+SEP!O107+OCT!O107+NOV!O107+DEC!O107+JAN!O107+FEB!O107+MAR!O107+APR!O107+MAY!O107+JNE!O107</f>
        <v>3419.9755</v>
      </c>
      <c r="Q107" s="18">
        <f t="shared" si="6"/>
        <v>7727.274499999998</v>
      </c>
      <c r="S107" s="16">
        <f t="shared" si="7"/>
        <v>0</v>
      </c>
      <c r="U107" s="16"/>
      <c r="W107" s="16"/>
    </row>
    <row r="108" spans="1:23" ht="11.25">
      <c r="A108" s="4" t="s">
        <v>103</v>
      </c>
      <c r="C108" s="3" t="s">
        <v>232</v>
      </c>
      <c r="E108" s="18">
        <f>JLY!E108+AUG!E108+SEP!E108+OCT!E108+NOV!E108+DEC!E108+JAN!E108+FEB!E108+MAR!E108+APR!E108+MAY!E108+JNE!E108</f>
        <v>21222.5</v>
      </c>
      <c r="G108" s="21">
        <v>0.5</v>
      </c>
      <c r="I108" s="18">
        <f t="shared" si="4"/>
        <v>10611.25</v>
      </c>
      <c r="K108" s="18">
        <f t="shared" si="5"/>
        <v>10611.25</v>
      </c>
      <c r="M108" s="14">
        <v>0.3715</v>
      </c>
      <c r="O108" s="18">
        <f>JLY!O108+AUG!O108+SEP!O108+OCT!O108+NOV!O108+DEC!O108+JAN!O108+FEB!O108+MAR!O108+APR!O108+MAY!O108+JNE!O108</f>
        <v>3942.0751250000003</v>
      </c>
      <c r="Q108" s="18">
        <f t="shared" si="6"/>
        <v>6669.174875</v>
      </c>
      <c r="S108" s="16">
        <f t="shared" si="7"/>
        <v>0</v>
      </c>
      <c r="U108" s="16"/>
      <c r="W108" s="16"/>
    </row>
    <row r="109" spans="1:23" ht="11.25">
      <c r="A109" s="4" t="s">
        <v>104</v>
      </c>
      <c r="C109" s="3" t="s">
        <v>233</v>
      </c>
      <c r="E109" s="18">
        <f>JLY!E109+AUG!E109+SEP!E109+OCT!E109+NOV!E109+DEC!E109+JAN!E109+FEB!E109+MAR!E109+APR!E109+MAY!E109+JNE!E109</f>
        <v>326.5</v>
      </c>
      <c r="G109" s="21">
        <v>0.5</v>
      </c>
      <c r="I109" s="18">
        <f t="shared" si="4"/>
        <v>163.25</v>
      </c>
      <c r="K109" s="18">
        <f t="shared" si="5"/>
        <v>163.25</v>
      </c>
      <c r="M109" s="14">
        <v>0.4027</v>
      </c>
      <c r="O109" s="18">
        <f>JLY!O109+AUG!O109+SEP!O109+OCT!O109+NOV!O109+DEC!O109+JAN!O109+FEB!O109+MAR!O109+APR!O109+MAY!O109+JNE!O109</f>
        <v>65.740775</v>
      </c>
      <c r="Q109" s="18">
        <f t="shared" si="6"/>
        <v>97.509225</v>
      </c>
      <c r="S109" s="16">
        <f t="shared" si="7"/>
        <v>0</v>
      </c>
      <c r="U109" s="16"/>
      <c r="W109" s="16"/>
    </row>
    <row r="110" spans="1:23" ht="11.25">
      <c r="A110" s="4" t="s">
        <v>105</v>
      </c>
      <c r="C110" s="3" t="s">
        <v>234</v>
      </c>
      <c r="E110" s="18">
        <f>JLY!E110+AUG!E110+SEP!E110+OCT!E110+NOV!E110+DEC!E110+JAN!E110+FEB!E110+MAR!E110+APR!E110+MAY!E110+JNE!E110</f>
        <v>0</v>
      </c>
      <c r="G110" s="21">
        <v>0.5</v>
      </c>
      <c r="I110" s="18">
        <f t="shared" si="4"/>
        <v>0</v>
      </c>
      <c r="K110" s="18">
        <f t="shared" si="5"/>
        <v>0</v>
      </c>
      <c r="M110" s="14">
        <v>0.2496</v>
      </c>
      <c r="O110" s="18">
        <f>JLY!O110+AUG!O110+SEP!O110+OCT!O110+NOV!O110+DEC!O110+JAN!O110+FEB!O110+MAR!O110+APR!O110+MAY!O110+JNE!O110</f>
        <v>0</v>
      </c>
      <c r="Q110" s="18">
        <f t="shared" si="6"/>
        <v>0</v>
      </c>
      <c r="S110" s="16">
        <f t="shared" si="7"/>
        <v>0</v>
      </c>
      <c r="U110" s="16"/>
      <c r="W110" s="16"/>
    </row>
    <row r="111" spans="1:23" ht="11.25">
      <c r="A111" s="4" t="s">
        <v>106</v>
      </c>
      <c r="C111" s="3" t="s">
        <v>235</v>
      </c>
      <c r="E111" s="18">
        <f>JLY!E111+AUG!E111+SEP!E111+OCT!E111+NOV!E111+DEC!E111+JAN!E111+FEB!E111+MAR!E111+APR!E111+MAY!E111+JNE!E111</f>
        <v>5224</v>
      </c>
      <c r="G111" s="21">
        <v>0.5</v>
      </c>
      <c r="I111" s="18">
        <f t="shared" si="4"/>
        <v>2612</v>
      </c>
      <c r="K111" s="18">
        <f t="shared" si="5"/>
        <v>2612</v>
      </c>
      <c r="M111" s="14">
        <v>0.2223</v>
      </c>
      <c r="O111" s="18">
        <f>JLY!O111+AUG!O111+SEP!O111+OCT!O111+NOV!O111+DEC!O111+JAN!O111+FEB!O111+MAR!O111+APR!O111+MAY!O111+JNE!O111</f>
        <v>580.64665</v>
      </c>
      <c r="Q111" s="18">
        <f t="shared" si="6"/>
        <v>2031.3533499999999</v>
      </c>
      <c r="S111" s="16">
        <f t="shared" si="7"/>
        <v>0</v>
      </c>
      <c r="U111" s="16"/>
      <c r="W111" s="16"/>
    </row>
    <row r="112" spans="1:23" ht="11.25">
      <c r="A112" s="4" t="s">
        <v>107</v>
      </c>
      <c r="C112" s="3" t="s">
        <v>236</v>
      </c>
      <c r="E112" s="18">
        <f>JLY!E112+AUG!E112+SEP!E112+OCT!E112+NOV!E112+DEC!E112+JAN!E112+FEB!E112+MAR!E112+APR!E112+MAY!E112+JNE!E112</f>
        <v>979.5</v>
      </c>
      <c r="G112" s="21">
        <v>0.5</v>
      </c>
      <c r="I112" s="18">
        <f t="shared" si="4"/>
        <v>489.75</v>
      </c>
      <c r="K112" s="18">
        <f t="shared" si="5"/>
        <v>489.75</v>
      </c>
      <c r="M112" s="14">
        <v>0.371</v>
      </c>
      <c r="O112" s="18">
        <f>JLY!O112+AUG!O112+SEP!O112+OCT!O112+NOV!O112+DEC!O112+JAN!O112+FEB!O112+MAR!O112+APR!O112+MAY!O112+JNE!O112</f>
        <v>181.69725</v>
      </c>
      <c r="Q112" s="18">
        <f t="shared" si="6"/>
        <v>308.05275</v>
      </c>
      <c r="S112" s="16">
        <f t="shared" si="7"/>
        <v>0</v>
      </c>
      <c r="U112" s="16"/>
      <c r="W112" s="16"/>
    </row>
    <row r="113" spans="1:23" ht="11.25">
      <c r="A113" s="4" t="s">
        <v>109</v>
      </c>
      <c r="C113" s="3" t="s">
        <v>237</v>
      </c>
      <c r="E113" s="18">
        <f>JLY!E113+AUG!E113+SEP!E113+OCT!E113+NOV!E113+DEC!E113+JAN!E113+FEB!E113+MAR!E113+APR!E113+MAY!E113+JNE!E113</f>
        <v>11101</v>
      </c>
      <c r="G113" s="21">
        <v>0.5</v>
      </c>
      <c r="I113" s="18">
        <f t="shared" si="4"/>
        <v>5550.5</v>
      </c>
      <c r="K113" s="18">
        <f t="shared" si="5"/>
        <v>5550.5</v>
      </c>
      <c r="M113" s="14">
        <v>0.3441</v>
      </c>
      <c r="O113" s="18">
        <f>JLY!O113+AUG!O113+SEP!O113+OCT!O113+NOV!O113+DEC!O113+JAN!O113+FEB!O113+MAR!O113+APR!O113+MAY!O113+JNE!O113</f>
        <v>1909.9311</v>
      </c>
      <c r="Q113" s="18">
        <f t="shared" si="6"/>
        <v>3640.5689</v>
      </c>
      <c r="S113" s="16">
        <f t="shared" si="7"/>
        <v>0</v>
      </c>
      <c r="U113" s="16"/>
      <c r="W113" s="16"/>
    </row>
    <row r="114" spans="1:23" ht="11.25">
      <c r="A114" s="4" t="s">
        <v>110</v>
      </c>
      <c r="C114" s="3" t="s">
        <v>238</v>
      </c>
      <c r="E114" s="18">
        <f>JLY!E114+AUG!E114+SEP!E114+OCT!E114+NOV!E114+DEC!E114+JAN!E114+FEB!E114+MAR!E114+APR!E114+MAY!E114+JNE!E114</f>
        <v>0</v>
      </c>
      <c r="G114" s="21">
        <v>0.5</v>
      </c>
      <c r="I114" s="18">
        <f t="shared" si="4"/>
        <v>0</v>
      </c>
      <c r="K114" s="18">
        <f t="shared" si="5"/>
        <v>0</v>
      </c>
      <c r="M114" s="14">
        <v>0.3146</v>
      </c>
      <c r="O114" s="18">
        <f>JLY!O114+AUG!O114+SEP!O114+OCT!O114+NOV!O114+DEC!O114+JAN!O114+FEB!O114+MAR!O114+APR!O114+MAY!O114+JNE!O114</f>
        <v>0</v>
      </c>
      <c r="Q114" s="18">
        <f t="shared" si="6"/>
        <v>0</v>
      </c>
      <c r="S114" s="16">
        <f t="shared" si="7"/>
        <v>0</v>
      </c>
      <c r="U114" s="16"/>
      <c r="W114" s="16"/>
    </row>
    <row r="115" spans="1:23" ht="11.25">
      <c r="A115" s="4" t="s">
        <v>108</v>
      </c>
      <c r="C115" s="3" t="s">
        <v>277</v>
      </c>
      <c r="E115" s="18">
        <f>JLY!E115+AUG!E115+SEP!E115+OCT!E115+NOV!E115+DEC!E115+JAN!E115+FEB!E115+MAR!E115+APR!E115+MAY!E115+JNE!E115</f>
        <v>1322.95</v>
      </c>
      <c r="G115" s="21">
        <v>0.5</v>
      </c>
      <c r="I115" s="18">
        <f t="shared" si="4"/>
        <v>661.475</v>
      </c>
      <c r="K115" s="18">
        <f t="shared" si="5"/>
        <v>661.475</v>
      </c>
      <c r="M115" s="14">
        <v>0.3223</v>
      </c>
      <c r="O115" s="18">
        <f>JLY!O115+AUG!O115+SEP!O115+OCT!O115+NOV!O115+DEC!O115+JAN!O115+FEB!O115+MAR!O115+APR!O115+MAY!O115+JNE!O115</f>
        <v>213.19339249999996</v>
      </c>
      <c r="Q115" s="18">
        <f t="shared" si="6"/>
        <v>448.28160750000006</v>
      </c>
      <c r="S115" s="16">
        <f t="shared" si="7"/>
        <v>0</v>
      </c>
      <c r="U115" s="16"/>
      <c r="W115" s="16"/>
    </row>
    <row r="116" spans="1:23" ht="11.25">
      <c r="A116" s="4" t="s">
        <v>111</v>
      </c>
      <c r="C116" s="3" t="s">
        <v>239</v>
      </c>
      <c r="E116" s="18">
        <f>JLY!E116+AUG!E116+SEP!E116+OCT!E116+NOV!E116+DEC!E116+JAN!E116+FEB!E116+MAR!E116+APR!E116+MAY!E116+JNE!E116</f>
        <v>33422.479999999996</v>
      </c>
      <c r="G116" s="21">
        <v>0.5</v>
      </c>
      <c r="I116" s="18">
        <f t="shared" si="4"/>
        <v>16711.239999999998</v>
      </c>
      <c r="K116" s="18">
        <f t="shared" si="5"/>
        <v>16711.239999999998</v>
      </c>
      <c r="M116" s="14">
        <v>0.3808</v>
      </c>
      <c r="O116" s="18">
        <f>JLY!O116+AUG!O116+SEP!O116+OCT!O116+NOV!O116+DEC!O116+JAN!O116+FEB!O116+MAR!O116+APR!O116+MAY!O116+JNE!O116</f>
        <v>6363.643792</v>
      </c>
      <c r="Q116" s="18">
        <f t="shared" si="6"/>
        <v>10347.596207999999</v>
      </c>
      <c r="S116" s="16">
        <f t="shared" si="7"/>
        <v>0</v>
      </c>
      <c r="U116" s="16"/>
      <c r="W116" s="16"/>
    </row>
    <row r="117" spans="1:23" ht="11.25">
      <c r="A117" s="4" t="s">
        <v>112</v>
      </c>
      <c r="C117" s="3" t="s">
        <v>240</v>
      </c>
      <c r="E117" s="18">
        <f>JLY!E117+AUG!E117+SEP!E117+OCT!E117+NOV!E117+DEC!E117+JAN!E117+FEB!E117+MAR!E117+APR!E117+MAY!E117+JNE!E117</f>
        <v>32563.17</v>
      </c>
      <c r="G117" s="21">
        <v>0.5</v>
      </c>
      <c r="I117" s="18">
        <f t="shared" si="4"/>
        <v>16281.585</v>
      </c>
      <c r="K117" s="18">
        <f t="shared" si="5"/>
        <v>16281.585</v>
      </c>
      <c r="M117" s="14">
        <v>0.2667</v>
      </c>
      <c r="O117" s="18">
        <f>JLY!O117+AUG!O117+SEP!O117+OCT!O117+NOV!O117+DEC!O117+JAN!O117+FEB!O117+MAR!O117+APR!O117+MAY!O117+JNE!O117</f>
        <v>4342.2972945</v>
      </c>
      <c r="Q117" s="18">
        <f t="shared" si="6"/>
        <v>11939.287705499999</v>
      </c>
      <c r="S117" s="16">
        <f t="shared" si="7"/>
        <v>0</v>
      </c>
      <c r="U117" s="16"/>
      <c r="W117" s="16"/>
    </row>
    <row r="118" spans="1:23" ht="11.25">
      <c r="A118" s="4" t="s">
        <v>113</v>
      </c>
      <c r="C118" s="3" t="s">
        <v>241</v>
      </c>
      <c r="E118" s="18">
        <f>JLY!E118+AUG!E118+SEP!E118+OCT!E118+NOV!E118+DEC!E118+JAN!E118+FEB!E118+MAR!E118+APR!E118+MAY!E118+JNE!E118</f>
        <v>0</v>
      </c>
      <c r="G118" s="21">
        <v>0.5</v>
      </c>
      <c r="I118" s="18">
        <f t="shared" si="4"/>
        <v>0</v>
      </c>
      <c r="K118" s="18">
        <f t="shared" si="5"/>
        <v>0</v>
      </c>
      <c r="M118" s="14">
        <v>0.3302</v>
      </c>
      <c r="O118" s="18">
        <f>JLY!O118+AUG!O118+SEP!O118+OCT!O118+NOV!O118+DEC!O118+JAN!O118+FEB!O118+MAR!O118+APR!O118+MAY!O118+JNE!O118</f>
        <v>0</v>
      </c>
      <c r="Q118" s="18">
        <f t="shared" si="6"/>
        <v>0</v>
      </c>
      <c r="S118" s="16">
        <f t="shared" si="7"/>
        <v>0</v>
      </c>
      <c r="U118" s="16"/>
      <c r="W118" s="16"/>
    </row>
    <row r="119" spans="1:23" ht="11.25">
      <c r="A119" s="4" t="s">
        <v>114</v>
      </c>
      <c r="C119" s="3" t="s">
        <v>242</v>
      </c>
      <c r="E119" s="18">
        <f>JLY!E119+AUG!E119+SEP!E119+OCT!E119+NOV!E119+DEC!E119+JAN!E119+FEB!E119+MAR!E119+APR!E119+MAY!E119+JNE!E119</f>
        <v>44077.5</v>
      </c>
      <c r="G119" s="21">
        <v>0.5</v>
      </c>
      <c r="I119" s="18">
        <f t="shared" si="4"/>
        <v>22038.75</v>
      </c>
      <c r="K119" s="18">
        <f t="shared" si="5"/>
        <v>22038.75</v>
      </c>
      <c r="M119" s="14">
        <v>0.2736</v>
      </c>
      <c r="O119" s="18">
        <f>JLY!O119+AUG!O119+SEP!O119+OCT!O119+NOV!O119+DEC!O119+JAN!O119+FEB!O119+MAR!O119+APR!O119+MAY!O119+JNE!O119</f>
        <v>6029.804</v>
      </c>
      <c r="Q119" s="18">
        <f t="shared" si="6"/>
        <v>16008.946</v>
      </c>
      <c r="S119" s="16">
        <f t="shared" si="7"/>
        <v>0</v>
      </c>
      <c r="U119" s="16"/>
      <c r="W119" s="16"/>
    </row>
    <row r="120" spans="1:23" ht="11.25">
      <c r="A120" s="4" t="s">
        <v>115</v>
      </c>
      <c r="C120" s="3" t="s">
        <v>243</v>
      </c>
      <c r="E120" s="18">
        <f>JLY!E120+AUG!E120+SEP!E120+OCT!E120+NOV!E120+DEC!E120+JAN!E120+FEB!E120+MAR!E120+APR!E120+MAY!E120+JNE!E120</f>
        <v>15672</v>
      </c>
      <c r="G120" s="21">
        <v>0.5</v>
      </c>
      <c r="I120" s="18">
        <f t="shared" si="4"/>
        <v>7836</v>
      </c>
      <c r="K120" s="18">
        <f t="shared" si="5"/>
        <v>7836</v>
      </c>
      <c r="M120" s="14">
        <v>0.4168</v>
      </c>
      <c r="O120" s="18">
        <f>JLY!O120+AUG!O120+SEP!O120+OCT!O120+NOV!O120+DEC!O120+JAN!O120+FEB!O120+MAR!O120+APR!O120+MAY!O120+JNE!O120</f>
        <v>3266.0466</v>
      </c>
      <c r="Q120" s="18">
        <f t="shared" si="6"/>
        <v>4569.9534</v>
      </c>
      <c r="S120" s="16">
        <f t="shared" si="7"/>
        <v>0</v>
      </c>
      <c r="U120" s="16"/>
      <c r="W120" s="16"/>
    </row>
    <row r="121" spans="1:23" ht="11.25">
      <c r="A121" s="4" t="s">
        <v>116</v>
      </c>
      <c r="C121" s="3" t="s">
        <v>244</v>
      </c>
      <c r="E121" s="18">
        <f>JLY!E121+AUG!E121+SEP!E121+OCT!E121+NOV!E121+DEC!E121+JAN!E121+FEB!E121+MAR!E121+APR!E121+MAY!E121+JNE!E121</f>
        <v>0</v>
      </c>
      <c r="G121" s="21">
        <v>0.5</v>
      </c>
      <c r="I121" s="18">
        <f t="shared" si="4"/>
        <v>0</v>
      </c>
      <c r="K121" s="18">
        <f t="shared" si="5"/>
        <v>0</v>
      </c>
      <c r="M121" s="14">
        <v>0.4273</v>
      </c>
      <c r="O121" s="18">
        <f>JLY!O121+AUG!O121+SEP!O121+OCT!O121+NOV!O121+DEC!O121+JAN!O121+FEB!O121+MAR!O121+APR!O121+MAY!O121+JNE!O121</f>
        <v>0</v>
      </c>
      <c r="Q121" s="18">
        <f t="shared" si="6"/>
        <v>0</v>
      </c>
      <c r="S121" s="16">
        <f t="shared" si="7"/>
        <v>0</v>
      </c>
      <c r="U121" s="16"/>
      <c r="W121" s="16"/>
    </row>
    <row r="122" spans="1:23" ht="11.25">
      <c r="A122" s="4" t="s">
        <v>117</v>
      </c>
      <c r="C122" s="3" t="s">
        <v>245</v>
      </c>
      <c r="E122" s="18">
        <f>JLY!E122+AUG!E122+SEP!E122+OCT!E122+NOV!E122+DEC!E122+JAN!E122+FEB!E122+MAR!E122+APR!E122+MAY!E122+JNE!E122</f>
        <v>2612</v>
      </c>
      <c r="G122" s="21">
        <v>0.5</v>
      </c>
      <c r="I122" s="18">
        <f t="shared" si="4"/>
        <v>1306</v>
      </c>
      <c r="K122" s="18">
        <f t="shared" si="5"/>
        <v>1306</v>
      </c>
      <c r="M122" s="14">
        <v>0.3321</v>
      </c>
      <c r="O122" s="18">
        <f>JLY!O122+AUG!O122+SEP!O122+OCT!O122+NOV!O122+DEC!O122+JAN!O122+FEB!O122+MAR!O122+APR!O122+MAY!O122+JNE!O122</f>
        <v>433.727275</v>
      </c>
      <c r="Q122" s="18">
        <f t="shared" si="6"/>
        <v>872.272725</v>
      </c>
      <c r="S122" s="16">
        <f t="shared" si="7"/>
        <v>0</v>
      </c>
      <c r="U122" s="16"/>
      <c r="W122" s="16"/>
    </row>
    <row r="123" spans="1:23" ht="11.25">
      <c r="A123" s="4" t="s">
        <v>118</v>
      </c>
      <c r="C123" s="3" t="s">
        <v>246</v>
      </c>
      <c r="E123" s="18">
        <f>JLY!E123+AUG!E123+SEP!E123+OCT!E123+NOV!E123+DEC!E123+JAN!E123+FEB!E123+MAR!E123+APR!E123+MAY!E123+JNE!E123</f>
        <v>79834.61</v>
      </c>
      <c r="G123" s="21">
        <v>0.5</v>
      </c>
      <c r="I123" s="18">
        <f t="shared" si="4"/>
        <v>39917.305</v>
      </c>
      <c r="K123" s="18">
        <f t="shared" si="5"/>
        <v>39917.305</v>
      </c>
      <c r="M123" s="14">
        <v>0.2773</v>
      </c>
      <c r="O123" s="18">
        <f>JLY!O123+AUG!O123+SEP!O123+OCT!O123+NOV!O123+DEC!O123+JAN!O123+FEB!O123+MAR!O123+APR!O123+MAY!O123+JNE!O123</f>
        <v>11069.0678025</v>
      </c>
      <c r="Q123" s="18">
        <f t="shared" si="6"/>
        <v>28848.2371975</v>
      </c>
      <c r="S123" s="16">
        <f t="shared" si="7"/>
        <v>0</v>
      </c>
      <c r="U123" s="16"/>
      <c r="W123" s="16"/>
    </row>
    <row r="124" spans="1:23" ht="11.25">
      <c r="A124" s="4" t="s">
        <v>119</v>
      </c>
      <c r="C124" s="3" t="s">
        <v>247</v>
      </c>
      <c r="E124" s="18">
        <f>JLY!E124+AUG!E124+SEP!E124+OCT!E124+NOV!E124+DEC!E124+JAN!E124+FEB!E124+MAR!E124+APR!E124+MAY!E124+JNE!E124</f>
        <v>111875.71</v>
      </c>
      <c r="G124" s="21">
        <v>0.5</v>
      </c>
      <c r="I124" s="18">
        <f t="shared" si="4"/>
        <v>55937.855</v>
      </c>
      <c r="K124" s="18">
        <f t="shared" si="5"/>
        <v>55937.855</v>
      </c>
      <c r="M124" s="14">
        <v>0.2455</v>
      </c>
      <c r="O124" s="18">
        <f>JLY!O124+AUG!O124+SEP!O124+OCT!O124+NOV!O124+DEC!O124+JAN!O124+FEB!O124+MAR!O124+APR!O124+MAY!O124+JNE!O124</f>
        <v>13732.7471525</v>
      </c>
      <c r="Q124" s="18">
        <f t="shared" si="6"/>
        <v>42205.1078475</v>
      </c>
      <c r="S124" s="16">
        <f t="shared" si="7"/>
        <v>0</v>
      </c>
      <c r="U124" s="16"/>
      <c r="W124" s="16"/>
    </row>
    <row r="125" spans="1:23" ht="11.25">
      <c r="A125" s="4" t="s">
        <v>120</v>
      </c>
      <c r="C125" s="3" t="s">
        <v>248</v>
      </c>
      <c r="E125" s="18">
        <f>JLY!E125+AUG!E125+SEP!E125+OCT!E125+NOV!E125+DEC!E125+JAN!E125+FEB!E125+MAR!E125+APR!E125+MAY!E125+JNE!E125</f>
        <v>1959</v>
      </c>
      <c r="G125" s="21">
        <v>0.5</v>
      </c>
      <c r="I125" s="18">
        <f t="shared" si="4"/>
        <v>979.5</v>
      </c>
      <c r="K125" s="18">
        <f t="shared" si="5"/>
        <v>979.5</v>
      </c>
      <c r="M125" s="14">
        <v>0.3254</v>
      </c>
      <c r="O125" s="18">
        <f>JLY!O125+AUG!O125+SEP!O125+OCT!O125+NOV!O125+DEC!O125+JAN!O125+FEB!O125+MAR!O125+APR!O125+MAY!O125+JNE!O125</f>
        <v>318.72775</v>
      </c>
      <c r="Q125" s="18">
        <f t="shared" si="6"/>
        <v>660.77225</v>
      </c>
      <c r="S125" s="16">
        <f t="shared" si="7"/>
        <v>0</v>
      </c>
      <c r="U125" s="16"/>
      <c r="W125" s="16"/>
    </row>
    <row r="126" spans="1:23" ht="11.25">
      <c r="A126" s="4" t="s">
        <v>121</v>
      </c>
      <c r="C126" s="3" t="s">
        <v>249</v>
      </c>
      <c r="E126" s="18">
        <f>JLY!E126+AUG!E126+SEP!E126+OCT!E126+NOV!E126+DEC!E126+JAN!E126+FEB!E126+MAR!E126+APR!E126+MAY!E126+JNE!E126</f>
        <v>31383.31</v>
      </c>
      <c r="G126" s="21">
        <v>0.5</v>
      </c>
      <c r="I126" s="18">
        <f t="shared" si="4"/>
        <v>15691.655</v>
      </c>
      <c r="K126" s="18">
        <f t="shared" si="5"/>
        <v>15691.655</v>
      </c>
      <c r="M126" s="14">
        <v>0.3535</v>
      </c>
      <c r="O126" s="18">
        <f>JLY!O126+AUG!O126+SEP!O126+OCT!O126+NOV!O126+DEC!O126+JAN!O126+FEB!O126+MAR!O126+APR!O126+MAY!O126+JNE!O126</f>
        <v>5547.0046675</v>
      </c>
      <c r="Q126" s="18">
        <f t="shared" si="6"/>
        <v>10144.650332500001</v>
      </c>
      <c r="S126" s="16">
        <f t="shared" si="7"/>
        <v>0</v>
      </c>
      <c r="U126" s="16"/>
      <c r="W126" s="16"/>
    </row>
    <row r="127" spans="1:23" ht="11.25">
      <c r="A127" s="4" t="s">
        <v>122</v>
      </c>
      <c r="C127" s="3" t="s">
        <v>250</v>
      </c>
      <c r="E127" s="18">
        <f>JLY!E127+AUG!E127+SEP!E127+OCT!E127+NOV!E127+DEC!E127+JAN!E127+FEB!E127+MAR!E127+APR!E127+MAY!E127+JNE!E127</f>
        <v>0</v>
      </c>
      <c r="G127" s="21">
        <v>0.5</v>
      </c>
      <c r="I127" s="18">
        <f t="shared" si="4"/>
        <v>0</v>
      </c>
      <c r="K127" s="18">
        <f t="shared" si="5"/>
        <v>0</v>
      </c>
      <c r="M127" s="14">
        <v>0.2787</v>
      </c>
      <c r="O127" s="18">
        <f>JLY!O127+AUG!O127+SEP!O127+OCT!O127+NOV!O127+DEC!O127+JAN!O127+FEB!O127+MAR!O127+APR!O127+MAY!O127+JNE!O127</f>
        <v>0</v>
      </c>
      <c r="Q127" s="18">
        <f t="shared" si="6"/>
        <v>0</v>
      </c>
      <c r="S127" s="16">
        <f t="shared" si="7"/>
        <v>0</v>
      </c>
      <c r="U127" s="16"/>
      <c r="W127" s="16"/>
    </row>
    <row r="128" spans="1:23" ht="11.25">
      <c r="A128" s="4" t="s">
        <v>123</v>
      </c>
      <c r="C128" s="3" t="s">
        <v>251</v>
      </c>
      <c r="E128" s="18">
        <f>JLY!E128+AUG!E128+SEP!E128+OCT!E128+NOV!E128+DEC!E128+JAN!E128+FEB!E128+MAR!E128+APR!E128+MAY!E128+JNE!E128</f>
        <v>77360.47</v>
      </c>
      <c r="G128" s="21">
        <v>0.5</v>
      </c>
      <c r="I128" s="18">
        <f t="shared" si="4"/>
        <v>38680.235</v>
      </c>
      <c r="K128" s="18">
        <f t="shared" si="5"/>
        <v>38680.235</v>
      </c>
      <c r="M128" s="14">
        <v>0.2605</v>
      </c>
      <c r="O128" s="18">
        <f>JLY!O128+AUG!O128+SEP!O128+OCT!O128+NOV!O128+DEC!O128+JAN!O128+FEB!O128+MAR!O128+APR!O128+MAY!O128+JNE!O128</f>
        <v>10076.205467500002</v>
      </c>
      <c r="Q128" s="18">
        <f t="shared" si="6"/>
        <v>28604.029532499997</v>
      </c>
      <c r="S128" s="16">
        <f t="shared" si="7"/>
        <v>0</v>
      </c>
      <c r="U128" s="16"/>
      <c r="W128" s="16"/>
    </row>
    <row r="129" spans="1:23" ht="11.25">
      <c r="A129" s="4" t="s">
        <v>124</v>
      </c>
      <c r="C129" s="3" t="s">
        <v>252</v>
      </c>
      <c r="E129" s="18">
        <f>JLY!E129+AUG!E129+SEP!E129+OCT!E129+NOV!E129+DEC!E129+JAN!E129+FEB!E129+MAR!E129+APR!E129+MAY!E129+JNE!E129</f>
        <v>9142</v>
      </c>
      <c r="G129" s="21">
        <v>0.5</v>
      </c>
      <c r="I129" s="18">
        <f t="shared" si="4"/>
        <v>4571</v>
      </c>
      <c r="K129" s="18">
        <f t="shared" si="5"/>
        <v>4571</v>
      </c>
      <c r="M129" s="14">
        <v>0.2035</v>
      </c>
      <c r="O129" s="18">
        <f>JLY!O129+AUG!O129+SEP!O129+OCT!O129+NOV!O129+DEC!O129+JAN!O129+FEB!O129+MAR!O129+APR!O129+MAY!O129+JNE!O129</f>
        <v>930.1961249999999</v>
      </c>
      <c r="Q129" s="18">
        <f t="shared" si="6"/>
        <v>3640.803875</v>
      </c>
      <c r="S129" s="16">
        <f t="shared" si="7"/>
        <v>0</v>
      </c>
      <c r="U129" s="16"/>
      <c r="W129" s="16"/>
    </row>
    <row r="130" spans="1:23" ht="11.25">
      <c r="A130" s="4" t="s">
        <v>125</v>
      </c>
      <c r="C130" s="3" t="s">
        <v>253</v>
      </c>
      <c r="E130" s="18">
        <f>JLY!E130+AUG!E130+SEP!E130+OCT!E130+NOV!E130+DEC!E130+JAN!E130+FEB!E130+MAR!E130+APR!E130+MAY!E130+JNE!E130</f>
        <v>153132.26</v>
      </c>
      <c r="G130" s="21">
        <v>0.5</v>
      </c>
      <c r="I130" s="18">
        <f t="shared" si="4"/>
        <v>76566.13</v>
      </c>
      <c r="K130" s="18">
        <f t="shared" si="5"/>
        <v>76566.13</v>
      </c>
      <c r="M130" s="14">
        <v>0.3691</v>
      </c>
      <c r="O130" s="18">
        <f>JLY!O130+AUG!O130+SEP!O130+OCT!O130+NOV!O130+DEC!O130+JAN!O130+FEB!O130+MAR!O130+APR!O130+MAY!O130+JNE!O130</f>
        <v>28260.555415000003</v>
      </c>
      <c r="Q130" s="18">
        <f t="shared" si="6"/>
        <v>48305.574585</v>
      </c>
      <c r="S130" s="16">
        <f t="shared" si="7"/>
        <v>0</v>
      </c>
      <c r="U130" s="16"/>
      <c r="W130" s="16"/>
    </row>
    <row r="131" spans="1:23" ht="11.25">
      <c r="A131" s="4" t="s">
        <v>126</v>
      </c>
      <c r="C131" s="3" t="s">
        <v>254</v>
      </c>
      <c r="E131" s="18">
        <f>JLY!E131+AUG!E131+SEP!E131+OCT!E131+NOV!E131+DEC!E131+JAN!E131+FEB!E131+MAR!E131+APR!E131+MAY!E131+JNE!E131</f>
        <v>131787.57</v>
      </c>
      <c r="G131" s="21">
        <v>0.5</v>
      </c>
      <c r="I131" s="18">
        <f t="shared" si="4"/>
        <v>65893.785</v>
      </c>
      <c r="K131" s="18">
        <f t="shared" si="5"/>
        <v>65893.785</v>
      </c>
      <c r="M131" s="14">
        <v>0.3072</v>
      </c>
      <c r="O131" s="18">
        <f>JLY!O131+AUG!O131+SEP!O131+OCT!O131+NOV!O131+DEC!O131+JAN!O131+FEB!O131+MAR!O131+APR!O131+MAY!O131+JNE!O131</f>
        <v>20242.574847999997</v>
      </c>
      <c r="Q131" s="18">
        <f t="shared" si="6"/>
        <v>45651.21015200001</v>
      </c>
      <c r="S131" s="16">
        <f t="shared" si="7"/>
        <v>0</v>
      </c>
      <c r="U131" s="16"/>
      <c r="W131" s="16"/>
    </row>
    <row r="132" spans="1:23" ht="11.25">
      <c r="A132" s="4" t="s">
        <v>127</v>
      </c>
      <c r="C132" s="3" t="s">
        <v>255</v>
      </c>
      <c r="E132" s="18">
        <f>JLY!E132+AUG!E132+SEP!E132+OCT!E132+NOV!E132+DEC!E132+JAN!E132+FEB!E132+MAR!E132+APR!E132+MAY!E132+JNE!E132</f>
        <v>9468.5</v>
      </c>
      <c r="G132" s="21">
        <v>0.5</v>
      </c>
      <c r="I132" s="18">
        <f t="shared" si="4"/>
        <v>4734.25</v>
      </c>
      <c r="K132" s="18">
        <f t="shared" si="5"/>
        <v>4734.25</v>
      </c>
      <c r="M132" s="14">
        <v>0.3513</v>
      </c>
      <c r="O132" s="18">
        <f>JLY!O132+AUG!O132+SEP!O132+OCT!O132+NOV!O132+DEC!O132+JAN!O132+FEB!O132+MAR!O132+APR!O132+MAY!O132+JNE!O132</f>
        <v>1663.1428499999997</v>
      </c>
      <c r="Q132" s="18">
        <f t="shared" si="6"/>
        <v>3071.1071500000003</v>
      </c>
      <c r="S132" s="16">
        <f t="shared" si="7"/>
        <v>0</v>
      </c>
      <c r="U132" s="16"/>
      <c r="W132" s="16"/>
    </row>
    <row r="133" spans="1:23" ht="11.25">
      <c r="A133" s="4" t="s">
        <v>128</v>
      </c>
      <c r="C133" s="3" t="s">
        <v>256</v>
      </c>
      <c r="E133" s="18">
        <f>JLY!E133+AUG!E133+SEP!E133+OCT!E133+NOV!E133+DEC!E133+JAN!E133+FEB!E133+MAR!E133+APR!E133+MAY!E133+JNE!E133</f>
        <v>13804.73</v>
      </c>
      <c r="G133" s="21">
        <v>0.5</v>
      </c>
      <c r="I133" s="18">
        <f t="shared" si="4"/>
        <v>6902.365</v>
      </c>
      <c r="K133" s="18">
        <f t="shared" si="5"/>
        <v>6902.365</v>
      </c>
      <c r="M133" s="14">
        <v>0.2699</v>
      </c>
      <c r="O133" s="18">
        <f>JLY!O133+AUG!O133+SEP!O133+OCT!O133+NOV!O133+DEC!O133+JAN!O133+FEB!O133+MAR!O133+APR!O133+MAY!O133+JNE!O133</f>
        <v>1862.9506644999997</v>
      </c>
      <c r="Q133" s="18">
        <f t="shared" si="6"/>
        <v>5039.4143355</v>
      </c>
      <c r="S133" s="16">
        <f t="shared" si="7"/>
        <v>0</v>
      </c>
      <c r="U133" s="16"/>
      <c r="W133" s="16"/>
    </row>
    <row r="134" spans="1:23" ht="11.25">
      <c r="A134" s="4" t="s">
        <v>129</v>
      </c>
      <c r="C134" s="3" t="s">
        <v>257</v>
      </c>
      <c r="E134" s="18">
        <f>JLY!E134+AUG!E134+SEP!E134+OCT!E134+NOV!E134+DEC!E134+JAN!E134+FEB!E134+MAR!E134+APR!E134+MAY!E134+JNE!E134</f>
        <v>10121.5</v>
      </c>
      <c r="G134" s="21">
        <v>0.5</v>
      </c>
      <c r="I134" s="18">
        <f t="shared" si="4"/>
        <v>5060.75</v>
      </c>
      <c r="K134" s="18">
        <f t="shared" si="5"/>
        <v>5060.75</v>
      </c>
      <c r="M134" s="14">
        <v>0.2432</v>
      </c>
      <c r="O134" s="18">
        <f>JLY!O134+AUG!O134+SEP!O134+OCT!O134+NOV!O134+DEC!O134+JAN!O134+FEB!O134+MAR!O134+APR!O134+MAY!O134+JNE!O134</f>
        <v>1230.772</v>
      </c>
      <c r="Q134" s="18">
        <f t="shared" si="6"/>
        <v>3829.978</v>
      </c>
      <c r="S134" s="16">
        <f t="shared" si="7"/>
        <v>0</v>
      </c>
      <c r="U134" s="16"/>
      <c r="W134" s="16"/>
    </row>
    <row r="135" spans="1:23" ht="11.25">
      <c r="A135" s="4" t="s">
        <v>130</v>
      </c>
      <c r="C135" s="3" t="s">
        <v>258</v>
      </c>
      <c r="E135" s="18">
        <f>JLY!E135+AUG!E135+SEP!E135+OCT!E135+NOV!E135+DEC!E135+JAN!E135+FEB!E135+MAR!E135+APR!E135+MAY!E135+JNE!E135</f>
        <v>120236.61</v>
      </c>
      <c r="G135" s="21">
        <v>0.5</v>
      </c>
      <c r="I135" s="18">
        <f t="shared" si="4"/>
        <v>60118.305</v>
      </c>
      <c r="K135" s="18">
        <f t="shared" si="5"/>
        <v>60118.305</v>
      </c>
      <c r="M135" s="14">
        <v>0.3569</v>
      </c>
      <c r="O135" s="18">
        <f>JLY!O135+AUG!O135+SEP!O135+OCT!O135+NOV!O135+DEC!O135+JAN!O135+FEB!O135+MAR!O135+APR!O135+MAY!O135+JNE!O135</f>
        <v>21456.225909</v>
      </c>
      <c r="Q135" s="18">
        <f t="shared" si="6"/>
        <v>38662.079091</v>
      </c>
      <c r="S135" s="16">
        <f t="shared" si="7"/>
        <v>0</v>
      </c>
      <c r="U135" s="16"/>
      <c r="W135" s="16"/>
    </row>
    <row r="136" spans="1:23" ht="11.25">
      <c r="A136" s="4" t="s">
        <v>131</v>
      </c>
      <c r="C136" s="3" t="s">
        <v>259</v>
      </c>
      <c r="E136" s="18">
        <f>JLY!E136+AUG!E136+SEP!E136+OCT!E136+NOV!E136+DEC!E136+JAN!E136+FEB!E136+MAR!E136+APR!E136+MAY!E136+JNE!E136</f>
        <v>10314.72</v>
      </c>
      <c r="G136" s="21">
        <v>0.5</v>
      </c>
      <c r="I136" s="18">
        <f t="shared" si="4"/>
        <v>5157.36</v>
      </c>
      <c r="K136" s="18">
        <f t="shared" si="5"/>
        <v>5157.36</v>
      </c>
      <c r="M136" s="14">
        <v>0.3843</v>
      </c>
      <c r="O136" s="18">
        <f>JLY!O136+AUG!O136+SEP!O136+OCT!O136+NOV!O136+DEC!O136+JAN!O136+FEB!O136+MAR!O136+APR!O136+MAY!O136+JNE!O136</f>
        <v>1981.969498</v>
      </c>
      <c r="Q136" s="18">
        <f t="shared" si="6"/>
        <v>3175.3905019999997</v>
      </c>
      <c r="S136" s="16">
        <f t="shared" si="7"/>
        <v>0</v>
      </c>
      <c r="U136" s="16"/>
      <c r="W136" s="16"/>
    </row>
    <row r="137" spans="1:23" ht="11.25">
      <c r="A137" s="4" t="s">
        <v>132</v>
      </c>
      <c r="C137" s="3" t="s">
        <v>260</v>
      </c>
      <c r="E137" s="18">
        <f>JLY!E137+AUG!E137+SEP!E137+OCT!E137+NOV!E137+DEC!E137+JAN!E137+FEB!E137+MAR!E137+APR!E137+MAY!E137+JNE!E137</f>
        <v>653</v>
      </c>
      <c r="G137" s="21">
        <v>0.5</v>
      </c>
      <c r="I137" s="18">
        <f t="shared" si="4"/>
        <v>326.5</v>
      </c>
      <c r="K137" s="18">
        <f t="shared" si="5"/>
        <v>326.5</v>
      </c>
      <c r="M137" s="14">
        <v>0.4553</v>
      </c>
      <c r="O137" s="18">
        <f>JLY!O137+AUG!O137+SEP!O137+OCT!O137+NOV!O137+DEC!O137+JAN!O137+FEB!O137+MAR!O137+APR!O137+MAY!O137+JNE!O137</f>
        <v>148.65545</v>
      </c>
      <c r="Q137" s="18">
        <f t="shared" si="6"/>
        <v>177.84455</v>
      </c>
      <c r="S137" s="16">
        <f>E137-(I137+O137+Q137)</f>
        <v>0</v>
      </c>
      <c r="U137" s="16"/>
      <c r="W137" s="16"/>
    </row>
    <row r="138" spans="1:23" ht="11.25">
      <c r="A138" s="4" t="s">
        <v>133</v>
      </c>
      <c r="C138" s="3" t="s">
        <v>261</v>
      </c>
      <c r="E138" s="18">
        <f>JLY!E138+AUG!E138+SEP!E138+OCT!E138+NOV!E138+DEC!E138+JAN!E138+FEB!E138+MAR!E138+APR!E138+MAY!E138+JNE!E138</f>
        <v>14284.14</v>
      </c>
      <c r="G138" s="21">
        <v>0.5</v>
      </c>
      <c r="I138" s="18">
        <f>E138*G138</f>
        <v>7142.07</v>
      </c>
      <c r="K138" s="18">
        <f>I138</f>
        <v>7142.07</v>
      </c>
      <c r="M138" s="14">
        <v>0.4587</v>
      </c>
      <c r="O138" s="18">
        <f>JLY!O138+AUG!O138+SEP!O138+OCT!O138+NOV!O138+DEC!O138+JAN!O138+FEB!O138+MAR!O138+APR!O138+MAY!O138+JNE!O138</f>
        <v>3276.0708590000004</v>
      </c>
      <c r="Q138" s="18">
        <f>K138-O138</f>
        <v>3865.9991409999993</v>
      </c>
      <c r="S138" s="16">
        <f>E138-(I138+O138+Q138)</f>
        <v>0</v>
      </c>
      <c r="U138" s="16"/>
      <c r="W138" s="16"/>
    </row>
    <row r="139" spans="5:7" ht="11.25">
      <c r="E139" s="6"/>
      <c r="G139" s="6"/>
    </row>
    <row r="140" spans="5:7" ht="11.25">
      <c r="E140" s="6"/>
      <c r="G140" s="6"/>
    </row>
    <row r="141" spans="5:7" ht="11.25">
      <c r="E141" s="6"/>
      <c r="G141" s="6"/>
    </row>
    <row r="142" spans="3:23" ht="11.25">
      <c r="C142" s="3" t="s">
        <v>262</v>
      </c>
      <c r="E142" s="6">
        <f>SUM(E9:E141)</f>
        <v>2098731.08</v>
      </c>
      <c r="G142" s="6"/>
      <c r="I142" s="6">
        <f>SUM(I9:I141)</f>
        <v>1049365.54</v>
      </c>
      <c r="K142" s="5">
        <f>SUM(K9:K141)</f>
        <v>1049365.54</v>
      </c>
      <c r="O142" s="5">
        <f>SUM(O9:O141)</f>
        <v>357589.90502950014</v>
      </c>
      <c r="Q142" s="16">
        <f>SUM(Q9:Q141)</f>
        <v>691775.6349704999</v>
      </c>
      <c r="S142" s="16">
        <f>SUM(S9:S141)</f>
        <v>0</v>
      </c>
      <c r="U142" s="16"/>
      <c r="W142" s="16"/>
    </row>
    <row r="143" spans="5:7" ht="11.25">
      <c r="E143" s="6"/>
      <c r="G143" s="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1"/>
  <sheetViews>
    <sheetView zoomScale="90" zoomScaleNormal="90" zoomScalePageLayoutView="0" workbookViewId="0" topLeftCell="C1">
      <pane ySplit="1" topLeftCell="A622" activePane="bottomLeft" state="frozen"/>
      <selection pane="topLeft" activeCell="C1" sqref="C1"/>
      <selection pane="bottomLeft" activeCell="L521" sqref="L521:M651"/>
    </sheetView>
  </sheetViews>
  <sheetFormatPr defaultColWidth="9.140625" defaultRowHeight="12.75"/>
  <cols>
    <col min="5" max="5" width="15.00390625" style="54" customWidth="1"/>
    <col min="7" max="7" width="12.8515625" style="54" customWidth="1"/>
    <col min="8" max="8" width="18.57421875" style="54" customWidth="1"/>
    <col min="9" max="9" width="14.140625" style="0" customWidth="1"/>
    <col min="10" max="10" width="13.57421875" style="65" customWidth="1"/>
    <col min="11" max="11" width="12.8515625" style="66" customWidth="1"/>
    <col min="12" max="12" width="12.8515625" style="0" customWidth="1"/>
    <col min="13" max="13" width="18.140625" style="0" customWidth="1"/>
  </cols>
  <sheetData>
    <row r="1" spans="1:13" ht="12.75">
      <c r="A1" s="37" t="s">
        <v>279</v>
      </c>
      <c r="B1" s="37" t="s">
        <v>280</v>
      </c>
      <c r="C1" s="37" t="s">
        <v>281</v>
      </c>
      <c r="D1" s="37" t="s">
        <v>0</v>
      </c>
      <c r="E1" s="52" t="s">
        <v>282</v>
      </c>
      <c r="F1" s="37" t="s">
        <v>283</v>
      </c>
      <c r="G1" s="52" t="s">
        <v>284</v>
      </c>
      <c r="H1" s="52" t="s">
        <v>285</v>
      </c>
      <c r="I1" s="37" t="s">
        <v>286</v>
      </c>
      <c r="J1" s="64" t="s">
        <v>287</v>
      </c>
      <c r="K1" s="64" t="s">
        <v>288</v>
      </c>
      <c r="L1" s="37" t="s">
        <v>289</v>
      </c>
      <c r="M1" s="37" t="s">
        <v>290</v>
      </c>
    </row>
    <row r="2" spans="1:13" ht="12.75">
      <c r="A2" s="38">
        <v>2015</v>
      </c>
      <c r="B2" s="57" t="s">
        <v>320</v>
      </c>
      <c r="C2" s="38">
        <v>1</v>
      </c>
      <c r="D2" s="41" t="str">
        <f>JLY!A9</f>
        <v>001</v>
      </c>
      <c r="E2" s="53">
        <v>0</v>
      </c>
      <c r="F2" s="39">
        <f>JLY!G9</f>
        <v>0.5</v>
      </c>
      <c r="G2" s="53">
        <f>E2*F2</f>
        <v>0</v>
      </c>
      <c r="H2" s="53">
        <f>G2</f>
        <v>0</v>
      </c>
      <c r="I2" s="39">
        <f>JLY!M9</f>
        <v>0.2332</v>
      </c>
      <c r="J2" s="53">
        <f>ROUND(JLY!O9,2)</f>
        <v>0</v>
      </c>
      <c r="K2" s="53">
        <f>ROUND(JLY!Q9,2)</f>
        <v>0</v>
      </c>
      <c r="L2" s="55" t="s">
        <v>293</v>
      </c>
      <c r="M2" t="s">
        <v>291</v>
      </c>
    </row>
    <row r="3" spans="1:13" ht="12.75">
      <c r="A3" s="38">
        <v>2015</v>
      </c>
      <c r="B3" s="57" t="s">
        <v>320</v>
      </c>
      <c r="C3" s="38">
        <v>1</v>
      </c>
      <c r="D3" s="41" t="str">
        <f>JLY!A10</f>
        <v>003</v>
      </c>
      <c r="E3" s="53">
        <v>7509.5</v>
      </c>
      <c r="F3" s="39">
        <f>JLY!G10</f>
        <v>0.5</v>
      </c>
      <c r="G3" s="53">
        <f aca="true" t="shared" si="0" ref="G3:G66">E3*F3</f>
        <v>3754.75</v>
      </c>
      <c r="H3" s="53">
        <f aca="true" t="shared" si="1" ref="H3:H66">G3</f>
        <v>3754.75</v>
      </c>
      <c r="I3" s="39">
        <f>JLY!M10</f>
        <v>0.4474</v>
      </c>
      <c r="J3" s="53">
        <f>ROUND(JLY!O10,2)</f>
        <v>1679.88</v>
      </c>
      <c r="K3" s="53">
        <f>ROUND(JLY!Q10,2)</f>
        <v>2074.87</v>
      </c>
      <c r="L3" s="55" t="s">
        <v>293</v>
      </c>
      <c r="M3" t="s">
        <v>291</v>
      </c>
    </row>
    <row r="4" spans="1:13" ht="12.75">
      <c r="A4" s="38">
        <v>2015</v>
      </c>
      <c r="B4" s="57" t="s">
        <v>320</v>
      </c>
      <c r="C4" s="38">
        <v>1</v>
      </c>
      <c r="D4" s="41" t="str">
        <f>JLY!A11</f>
        <v>005</v>
      </c>
      <c r="E4" s="53">
        <v>0</v>
      </c>
      <c r="F4" s="39">
        <f>JLY!G11</f>
        <v>0.5</v>
      </c>
      <c r="G4" s="53">
        <f t="shared" si="0"/>
        <v>0</v>
      </c>
      <c r="H4" s="53">
        <f t="shared" si="1"/>
        <v>0</v>
      </c>
      <c r="I4" s="39">
        <f>JLY!M11</f>
        <v>0.1924</v>
      </c>
      <c r="J4" s="53">
        <f>ROUND(JLY!O11,2)</f>
        <v>0</v>
      </c>
      <c r="K4" s="53">
        <f>ROUND(JLY!Q11,2)</f>
        <v>0</v>
      </c>
      <c r="L4" s="55" t="s">
        <v>293</v>
      </c>
      <c r="M4" t="s">
        <v>291</v>
      </c>
    </row>
    <row r="5" spans="1:13" ht="12.75">
      <c r="A5" s="38">
        <v>2015</v>
      </c>
      <c r="B5" s="57" t="s">
        <v>320</v>
      </c>
      <c r="C5" s="38">
        <v>1</v>
      </c>
      <c r="D5" s="41" t="str">
        <f>JLY!A12</f>
        <v>007</v>
      </c>
      <c r="E5" s="53">
        <v>326.5</v>
      </c>
      <c r="F5" s="39">
        <f>JLY!G12</f>
        <v>0.5</v>
      </c>
      <c r="G5" s="53">
        <f t="shared" si="0"/>
        <v>163.25</v>
      </c>
      <c r="H5" s="53">
        <f t="shared" si="1"/>
        <v>163.25</v>
      </c>
      <c r="I5" s="39">
        <f>JLY!M12</f>
        <v>0.3268</v>
      </c>
      <c r="J5" s="53">
        <f>ROUND(JLY!O12,2)</f>
        <v>53.35</v>
      </c>
      <c r="K5" s="53">
        <f>ROUND(JLY!Q12,2)</f>
        <v>109.9</v>
      </c>
      <c r="L5" s="55" t="s">
        <v>293</v>
      </c>
      <c r="M5" t="s">
        <v>291</v>
      </c>
    </row>
    <row r="6" spans="1:13" ht="12.75">
      <c r="A6" s="38">
        <v>2015</v>
      </c>
      <c r="B6" s="57" t="s">
        <v>320</v>
      </c>
      <c r="C6" s="38">
        <v>1</v>
      </c>
      <c r="D6" s="41" t="str">
        <f>JLY!A13</f>
        <v>009</v>
      </c>
      <c r="E6" s="53">
        <v>979.5</v>
      </c>
      <c r="F6" s="39">
        <f>JLY!G13</f>
        <v>0.5</v>
      </c>
      <c r="G6" s="53">
        <f t="shared" si="0"/>
        <v>489.75</v>
      </c>
      <c r="H6" s="53">
        <f t="shared" si="1"/>
        <v>489.75</v>
      </c>
      <c r="I6" s="39">
        <f>JLY!M13</f>
        <v>0.2722</v>
      </c>
      <c r="J6" s="53">
        <f>ROUND(JLY!O13,2)</f>
        <v>133.31</v>
      </c>
      <c r="K6" s="53">
        <f>ROUND(JLY!Q13,2)</f>
        <v>356.44</v>
      </c>
      <c r="L6" s="55" t="s">
        <v>293</v>
      </c>
      <c r="M6" t="s">
        <v>291</v>
      </c>
    </row>
    <row r="7" spans="1:13" ht="12.75">
      <c r="A7" s="38">
        <v>2015</v>
      </c>
      <c r="B7" s="57" t="s">
        <v>320</v>
      </c>
      <c r="C7" s="38">
        <v>1</v>
      </c>
      <c r="D7" s="41" t="str">
        <f>JLY!A14</f>
        <v>011</v>
      </c>
      <c r="E7" s="53">
        <v>1632.5</v>
      </c>
      <c r="F7" s="39">
        <f>JLY!G14</f>
        <v>0.5</v>
      </c>
      <c r="G7" s="53">
        <f t="shared" si="0"/>
        <v>816.25</v>
      </c>
      <c r="H7" s="53">
        <f t="shared" si="1"/>
        <v>816.25</v>
      </c>
      <c r="I7" s="39">
        <f>JLY!M14</f>
        <v>0.2639</v>
      </c>
      <c r="J7" s="53">
        <f>ROUND(JLY!O14,2)</f>
        <v>215.41</v>
      </c>
      <c r="K7" s="53">
        <f>ROUND(JLY!Q14,2)</f>
        <v>600.84</v>
      </c>
      <c r="L7" s="55" t="s">
        <v>293</v>
      </c>
      <c r="M7" t="s">
        <v>291</v>
      </c>
    </row>
    <row r="8" spans="1:13" ht="12.75">
      <c r="A8" s="38">
        <v>2015</v>
      </c>
      <c r="B8" s="57" t="s">
        <v>320</v>
      </c>
      <c r="C8" s="38">
        <v>1</v>
      </c>
      <c r="D8" s="41" t="str">
        <f>JLY!A15</f>
        <v>013</v>
      </c>
      <c r="E8" s="53">
        <v>3918</v>
      </c>
      <c r="F8" s="39">
        <f>JLY!G15</f>
        <v>0.5</v>
      </c>
      <c r="G8" s="53">
        <f t="shared" si="0"/>
        <v>1959</v>
      </c>
      <c r="H8" s="53">
        <f t="shared" si="1"/>
        <v>1959</v>
      </c>
      <c r="I8" s="39">
        <f>JLY!M15</f>
        <v>0.4602</v>
      </c>
      <c r="J8" s="53">
        <f>ROUND(JLY!O15,2)</f>
        <v>901.53</v>
      </c>
      <c r="K8" s="53">
        <f>ROUND(JLY!Q15,2)</f>
        <v>1057.47</v>
      </c>
      <c r="L8" s="55" t="s">
        <v>293</v>
      </c>
      <c r="M8" t="s">
        <v>291</v>
      </c>
    </row>
    <row r="9" spans="1:13" ht="12.75">
      <c r="A9" s="38">
        <v>2015</v>
      </c>
      <c r="B9" s="57" t="s">
        <v>320</v>
      </c>
      <c r="C9" s="38">
        <v>1</v>
      </c>
      <c r="D9" s="41" t="str">
        <f>JLY!A16</f>
        <v>015</v>
      </c>
      <c r="E9" s="53">
        <v>7215.61</v>
      </c>
      <c r="F9" s="39">
        <f>JLY!G16</f>
        <v>0.5</v>
      </c>
      <c r="G9" s="53">
        <f t="shared" si="0"/>
        <v>3607.805</v>
      </c>
      <c r="H9" s="53">
        <f t="shared" si="1"/>
        <v>3607.805</v>
      </c>
      <c r="I9" s="39">
        <f>JLY!M16</f>
        <v>0.3302</v>
      </c>
      <c r="J9" s="53">
        <f>ROUND(JLY!O16,2)</f>
        <v>1191.3</v>
      </c>
      <c r="K9" s="53">
        <f>ROUND(JLY!Q16,2)</f>
        <v>2416.51</v>
      </c>
      <c r="L9" s="55" t="s">
        <v>293</v>
      </c>
      <c r="M9" t="s">
        <v>291</v>
      </c>
    </row>
    <row r="10" spans="1:13" ht="12.75">
      <c r="A10" s="38">
        <v>2015</v>
      </c>
      <c r="B10" s="57" t="s">
        <v>320</v>
      </c>
      <c r="C10" s="38">
        <v>1</v>
      </c>
      <c r="D10" s="41" t="str">
        <f>JLY!A17</f>
        <v>017</v>
      </c>
      <c r="E10" s="53">
        <v>1306</v>
      </c>
      <c r="F10" s="39">
        <f>JLY!G17</f>
        <v>0.5</v>
      </c>
      <c r="G10" s="53">
        <f t="shared" si="0"/>
        <v>653</v>
      </c>
      <c r="H10" s="53">
        <f t="shared" si="1"/>
        <v>653</v>
      </c>
      <c r="I10" s="39">
        <f>JLY!M17</f>
        <v>0.4278</v>
      </c>
      <c r="J10" s="53">
        <f>ROUND(JLY!O17,2)</f>
        <v>279.35</v>
      </c>
      <c r="K10" s="53">
        <f>ROUND(JLY!Q17,2)</f>
        <v>373.65</v>
      </c>
      <c r="L10" s="55" t="s">
        <v>293</v>
      </c>
      <c r="M10" t="s">
        <v>291</v>
      </c>
    </row>
    <row r="11" spans="1:13" ht="12.75">
      <c r="A11" s="38">
        <v>2015</v>
      </c>
      <c r="B11" s="57" t="s">
        <v>320</v>
      </c>
      <c r="C11" s="38">
        <v>1</v>
      </c>
      <c r="D11" s="41" t="str">
        <f>JLY!A18</f>
        <v>019</v>
      </c>
      <c r="E11" s="53">
        <v>6203.5</v>
      </c>
      <c r="F11" s="39">
        <f>JLY!G18</f>
        <v>0.5</v>
      </c>
      <c r="G11" s="53">
        <f t="shared" si="0"/>
        <v>3101.75</v>
      </c>
      <c r="H11" s="53">
        <f t="shared" si="1"/>
        <v>3101.75</v>
      </c>
      <c r="I11" s="39">
        <f>JLY!M18</f>
        <v>0.3111</v>
      </c>
      <c r="J11" s="53">
        <f>ROUND(JLY!O18,2)</f>
        <v>964.95</v>
      </c>
      <c r="K11" s="53">
        <f>ROUND(JLY!Q18,2)</f>
        <v>2136.8</v>
      </c>
      <c r="L11" s="55" t="s">
        <v>293</v>
      </c>
      <c r="M11" t="s">
        <v>291</v>
      </c>
    </row>
    <row r="12" spans="1:13" ht="12.75">
      <c r="A12" s="38">
        <v>2015</v>
      </c>
      <c r="B12" s="57" t="s">
        <v>320</v>
      </c>
      <c r="C12" s="38">
        <v>1</v>
      </c>
      <c r="D12" s="41" t="str">
        <f>JLY!A19</f>
        <v>021</v>
      </c>
      <c r="E12" s="53">
        <v>653</v>
      </c>
      <c r="F12" s="39">
        <f>JLY!G19</f>
        <v>0.5</v>
      </c>
      <c r="G12" s="53">
        <f t="shared" si="0"/>
        <v>326.5</v>
      </c>
      <c r="H12" s="53">
        <f t="shared" si="1"/>
        <v>326.5</v>
      </c>
      <c r="I12" s="39">
        <f>JLY!M19</f>
        <v>0.2109</v>
      </c>
      <c r="J12" s="53">
        <f>ROUND(JLY!O19,2)</f>
        <v>68.86</v>
      </c>
      <c r="K12" s="53">
        <f>ROUND(JLY!Q19,2)</f>
        <v>257.64</v>
      </c>
      <c r="L12" s="55" t="s">
        <v>293</v>
      </c>
      <c r="M12" t="s">
        <v>291</v>
      </c>
    </row>
    <row r="13" spans="1:13" ht="12.75">
      <c r="A13" s="38">
        <v>2015</v>
      </c>
      <c r="B13" s="57" t="s">
        <v>320</v>
      </c>
      <c r="C13" s="38">
        <v>1</v>
      </c>
      <c r="D13" s="41" t="str">
        <f>JLY!A20</f>
        <v>023</v>
      </c>
      <c r="E13" s="53">
        <v>0</v>
      </c>
      <c r="F13" s="39">
        <f>JLY!G20</f>
        <v>0.5</v>
      </c>
      <c r="G13" s="53">
        <f t="shared" si="0"/>
        <v>0</v>
      </c>
      <c r="H13" s="53">
        <f t="shared" si="1"/>
        <v>0</v>
      </c>
      <c r="I13" s="39">
        <f>JLY!M20</f>
        <v>0.3602</v>
      </c>
      <c r="J13" s="53">
        <f>ROUND(JLY!O20,2)</f>
        <v>0</v>
      </c>
      <c r="K13" s="53">
        <f>ROUND(JLY!Q20,2)</f>
        <v>0</v>
      </c>
      <c r="L13" s="55" t="s">
        <v>293</v>
      </c>
      <c r="M13" t="s">
        <v>291</v>
      </c>
    </row>
    <row r="14" spans="1:13" ht="12.75">
      <c r="A14" s="38">
        <v>2015</v>
      </c>
      <c r="B14" s="57" t="s">
        <v>320</v>
      </c>
      <c r="C14" s="38">
        <v>1</v>
      </c>
      <c r="D14" s="41" t="str">
        <f>JLY!A21</f>
        <v>025</v>
      </c>
      <c r="E14" s="53">
        <v>979.5</v>
      </c>
      <c r="F14" s="39">
        <f>JLY!G21</f>
        <v>0.5</v>
      </c>
      <c r="G14" s="53">
        <f t="shared" si="0"/>
        <v>489.75</v>
      </c>
      <c r="H14" s="53">
        <f t="shared" si="1"/>
        <v>489.75</v>
      </c>
      <c r="I14" s="39">
        <f>JLY!M21</f>
        <v>0.2439</v>
      </c>
      <c r="J14" s="53">
        <f>ROUND(JLY!O21,2)</f>
        <v>119.45</v>
      </c>
      <c r="K14" s="53">
        <f>ROUND(JLY!Q21,2)</f>
        <v>370.3</v>
      </c>
      <c r="L14" s="55" t="s">
        <v>293</v>
      </c>
      <c r="M14" t="s">
        <v>291</v>
      </c>
    </row>
    <row r="15" spans="1:13" ht="12.75">
      <c r="A15" s="38">
        <v>2015</v>
      </c>
      <c r="B15" s="57" t="s">
        <v>320</v>
      </c>
      <c r="C15" s="38">
        <v>1</v>
      </c>
      <c r="D15" s="41" t="str">
        <f>JLY!A22</f>
        <v>027</v>
      </c>
      <c r="E15" s="53">
        <v>653</v>
      </c>
      <c r="F15" s="39">
        <f>JLY!G22</f>
        <v>0.5</v>
      </c>
      <c r="G15" s="53">
        <f t="shared" si="0"/>
        <v>326.5</v>
      </c>
      <c r="H15" s="53">
        <f t="shared" si="1"/>
        <v>326.5</v>
      </c>
      <c r="I15" s="39">
        <f>JLY!M22</f>
        <v>0.3156</v>
      </c>
      <c r="J15" s="53">
        <f>ROUND(JLY!O22,2)</f>
        <v>103.04</v>
      </c>
      <c r="K15" s="53">
        <f>ROUND(JLY!Q22,2)</f>
        <v>223.46</v>
      </c>
      <c r="L15" s="55" t="s">
        <v>293</v>
      </c>
      <c r="M15" t="s">
        <v>291</v>
      </c>
    </row>
    <row r="16" spans="1:13" ht="12.75">
      <c r="A16" s="38">
        <v>2015</v>
      </c>
      <c r="B16" s="57" t="s">
        <v>320</v>
      </c>
      <c r="C16" s="38">
        <v>1</v>
      </c>
      <c r="D16" s="41" t="str">
        <f>JLY!A23</f>
        <v>029</v>
      </c>
      <c r="E16" s="53">
        <v>653</v>
      </c>
      <c r="F16" s="39">
        <f>JLY!G23</f>
        <v>0.5</v>
      </c>
      <c r="G16" s="53">
        <f t="shared" si="0"/>
        <v>326.5</v>
      </c>
      <c r="H16" s="53">
        <f t="shared" si="1"/>
        <v>326.5</v>
      </c>
      <c r="I16" s="39">
        <f>JLY!M23</f>
        <v>0.2023</v>
      </c>
      <c r="J16" s="53">
        <f>ROUND(JLY!O23,2)</f>
        <v>66.05</v>
      </c>
      <c r="K16" s="53">
        <f>ROUND(JLY!Q23,2)</f>
        <v>260.45</v>
      </c>
      <c r="L16" s="55" t="s">
        <v>293</v>
      </c>
      <c r="M16" t="s">
        <v>291</v>
      </c>
    </row>
    <row r="17" spans="1:13" ht="12.75">
      <c r="A17" s="38">
        <v>2015</v>
      </c>
      <c r="B17" s="57" t="s">
        <v>320</v>
      </c>
      <c r="C17" s="38">
        <v>1</v>
      </c>
      <c r="D17" s="41" t="str">
        <f>JLY!A24</f>
        <v>031</v>
      </c>
      <c r="E17" s="53">
        <v>0</v>
      </c>
      <c r="F17" s="39">
        <f>JLY!G24</f>
        <v>0.5</v>
      </c>
      <c r="G17" s="53">
        <f t="shared" si="0"/>
        <v>0</v>
      </c>
      <c r="H17" s="53">
        <f t="shared" si="1"/>
        <v>0</v>
      </c>
      <c r="I17" s="39">
        <f>JLY!M24</f>
        <v>0.3107</v>
      </c>
      <c r="J17" s="53">
        <f>ROUND(JLY!O24,2)</f>
        <v>0</v>
      </c>
      <c r="K17" s="53">
        <f>ROUND(JLY!Q24,2)</f>
        <v>0</v>
      </c>
      <c r="L17" s="55" t="s">
        <v>293</v>
      </c>
      <c r="M17" t="s">
        <v>291</v>
      </c>
    </row>
    <row r="18" spans="1:13" ht="12.75">
      <c r="A18" s="38">
        <v>2015</v>
      </c>
      <c r="B18" s="57" t="s">
        <v>320</v>
      </c>
      <c r="C18" s="38">
        <v>1</v>
      </c>
      <c r="D18" s="41" t="str">
        <f>JLY!A25</f>
        <v>033</v>
      </c>
      <c r="E18" s="53">
        <v>2612</v>
      </c>
      <c r="F18" s="39">
        <f>JLY!G25</f>
        <v>0.5</v>
      </c>
      <c r="G18" s="53">
        <f t="shared" si="0"/>
        <v>1306</v>
      </c>
      <c r="H18" s="53">
        <f t="shared" si="1"/>
        <v>1306</v>
      </c>
      <c r="I18" s="39">
        <f>JLY!M25</f>
        <v>0.3308</v>
      </c>
      <c r="J18" s="53">
        <f>ROUND(JLY!O25,2)</f>
        <v>432.02</v>
      </c>
      <c r="K18" s="53">
        <f>ROUND(JLY!Q25,2)</f>
        <v>873.98</v>
      </c>
      <c r="L18" s="55" t="s">
        <v>293</v>
      </c>
      <c r="M18" t="s">
        <v>291</v>
      </c>
    </row>
    <row r="19" spans="1:13" ht="12.75">
      <c r="A19" s="38">
        <v>2015</v>
      </c>
      <c r="B19" s="57" t="s">
        <v>320</v>
      </c>
      <c r="C19" s="38">
        <v>1</v>
      </c>
      <c r="D19" s="41" t="str">
        <f>JLY!A26</f>
        <v>035</v>
      </c>
      <c r="E19" s="53">
        <v>3591.5</v>
      </c>
      <c r="F19" s="39">
        <f>JLY!G26</f>
        <v>0.5</v>
      </c>
      <c r="G19" s="53">
        <f t="shared" si="0"/>
        <v>1795.75</v>
      </c>
      <c r="H19" s="53">
        <f t="shared" si="1"/>
        <v>1795.75</v>
      </c>
      <c r="I19" s="39">
        <f>JLY!M26</f>
        <v>0.291</v>
      </c>
      <c r="J19" s="53">
        <f>ROUND(JLY!O26,2)</f>
        <v>522.56</v>
      </c>
      <c r="K19" s="53">
        <f>ROUND(JLY!Q26,2)</f>
        <v>1273.19</v>
      </c>
      <c r="L19" s="55" t="s">
        <v>293</v>
      </c>
      <c r="M19" t="s">
        <v>291</v>
      </c>
    </row>
    <row r="20" spans="1:13" ht="12.75">
      <c r="A20" s="38">
        <v>2015</v>
      </c>
      <c r="B20" s="57" t="s">
        <v>320</v>
      </c>
      <c r="C20" s="38">
        <v>1</v>
      </c>
      <c r="D20" s="41" t="str">
        <f>JLY!A27</f>
        <v>036</v>
      </c>
      <c r="E20" s="53">
        <v>0</v>
      </c>
      <c r="F20" s="39">
        <f>JLY!G27</f>
        <v>0.5</v>
      </c>
      <c r="G20" s="53">
        <f t="shared" si="0"/>
        <v>0</v>
      </c>
      <c r="H20" s="53">
        <f t="shared" si="1"/>
        <v>0</v>
      </c>
      <c r="I20" s="39">
        <f>JLY!M27</f>
        <v>0.3131</v>
      </c>
      <c r="J20" s="53">
        <f>ROUND(JLY!O27,2)</f>
        <v>0</v>
      </c>
      <c r="K20" s="53">
        <f>ROUND(JLY!Q27,2)</f>
        <v>0</v>
      </c>
      <c r="L20" s="55" t="s">
        <v>293</v>
      </c>
      <c r="M20" t="s">
        <v>291</v>
      </c>
    </row>
    <row r="21" spans="1:13" ht="12.75">
      <c r="A21" s="38">
        <v>2015</v>
      </c>
      <c r="B21" s="57" t="s">
        <v>320</v>
      </c>
      <c r="C21" s="38">
        <v>1</v>
      </c>
      <c r="D21" s="41" t="str">
        <f>JLY!A28</f>
        <v>037</v>
      </c>
      <c r="E21" s="53">
        <v>653</v>
      </c>
      <c r="F21" s="39">
        <f>JLY!G28</f>
        <v>0.5</v>
      </c>
      <c r="G21" s="53">
        <f t="shared" si="0"/>
        <v>326.5</v>
      </c>
      <c r="H21" s="53">
        <f t="shared" si="1"/>
        <v>326.5</v>
      </c>
      <c r="I21" s="39">
        <f>JLY!M28</f>
        <v>0.2204</v>
      </c>
      <c r="J21" s="53">
        <f>ROUND(JLY!O28,2)</f>
        <v>71.96</v>
      </c>
      <c r="K21" s="53">
        <f>ROUND(JLY!Q28,2)</f>
        <v>254.54</v>
      </c>
      <c r="L21" s="55" t="s">
        <v>293</v>
      </c>
      <c r="M21" t="s">
        <v>291</v>
      </c>
    </row>
    <row r="22" spans="1:13" ht="12.75">
      <c r="A22" s="38">
        <v>2015</v>
      </c>
      <c r="B22" s="57" t="s">
        <v>320</v>
      </c>
      <c r="C22" s="38">
        <v>1</v>
      </c>
      <c r="D22" s="41" t="str">
        <f>JLY!A29</f>
        <v>041</v>
      </c>
      <c r="E22" s="53">
        <v>11547.18</v>
      </c>
      <c r="F22" s="39">
        <f>JLY!G29</f>
        <v>0.5</v>
      </c>
      <c r="G22" s="53">
        <f t="shared" si="0"/>
        <v>5773.59</v>
      </c>
      <c r="H22" s="53">
        <f t="shared" si="1"/>
        <v>5773.59</v>
      </c>
      <c r="I22" s="39">
        <f>JLY!M29</f>
        <v>0.3853</v>
      </c>
      <c r="J22" s="53">
        <f>ROUND(JLY!O29,2)</f>
        <v>2224.56</v>
      </c>
      <c r="K22" s="53">
        <f>ROUND(JLY!Q29,2)</f>
        <v>3549.03</v>
      </c>
      <c r="L22" s="55" t="s">
        <v>293</v>
      </c>
      <c r="M22" t="s">
        <v>291</v>
      </c>
    </row>
    <row r="23" spans="1:13" ht="12.75">
      <c r="A23" s="38">
        <v>2015</v>
      </c>
      <c r="B23" s="57" t="s">
        <v>320</v>
      </c>
      <c r="C23" s="38">
        <v>1</v>
      </c>
      <c r="D23" s="41" t="str">
        <f>JLY!A30</f>
        <v>043</v>
      </c>
      <c r="E23" s="53">
        <v>0</v>
      </c>
      <c r="F23" s="39">
        <f>JLY!G30</f>
        <v>0.5</v>
      </c>
      <c r="G23" s="53">
        <f t="shared" si="0"/>
        <v>0</v>
      </c>
      <c r="H23" s="53">
        <f t="shared" si="1"/>
        <v>0</v>
      </c>
      <c r="I23" s="39">
        <f>JLY!M30</f>
        <v>0.4797</v>
      </c>
      <c r="J23" s="53">
        <f>ROUND(JLY!O30,2)</f>
        <v>0</v>
      </c>
      <c r="K23" s="53">
        <f>ROUND(JLY!Q30,2)</f>
        <v>0</v>
      </c>
      <c r="L23" s="55" t="s">
        <v>293</v>
      </c>
      <c r="M23" t="s">
        <v>291</v>
      </c>
    </row>
    <row r="24" spans="1:13" ht="12.75">
      <c r="A24" s="38">
        <v>2015</v>
      </c>
      <c r="B24" s="57" t="s">
        <v>320</v>
      </c>
      <c r="C24" s="38">
        <v>1</v>
      </c>
      <c r="D24" s="41" t="str">
        <f>JLY!A31</f>
        <v>045</v>
      </c>
      <c r="E24" s="53">
        <v>0</v>
      </c>
      <c r="F24" s="39">
        <f>JLY!G31</f>
        <v>0.5</v>
      </c>
      <c r="G24" s="53">
        <f t="shared" si="0"/>
        <v>0</v>
      </c>
      <c r="H24" s="53">
        <f t="shared" si="1"/>
        <v>0</v>
      </c>
      <c r="I24" s="39">
        <f>JLY!M31</f>
        <v>0.2901</v>
      </c>
      <c r="J24" s="53">
        <f>ROUND(JLY!O31,2)</f>
        <v>0</v>
      </c>
      <c r="K24" s="53">
        <f>ROUND(JLY!Q31,2)</f>
        <v>0</v>
      </c>
      <c r="L24" s="55" t="s">
        <v>293</v>
      </c>
      <c r="M24" t="s">
        <v>291</v>
      </c>
    </row>
    <row r="25" spans="1:13" ht="12.75">
      <c r="A25" s="38">
        <v>2015</v>
      </c>
      <c r="B25" s="57" t="s">
        <v>320</v>
      </c>
      <c r="C25" s="38">
        <v>1</v>
      </c>
      <c r="D25" s="41" t="str">
        <f>JLY!A32</f>
        <v>047</v>
      </c>
      <c r="E25" s="53">
        <v>4897.5</v>
      </c>
      <c r="F25" s="39">
        <f>JLY!G32</f>
        <v>0.5</v>
      </c>
      <c r="G25" s="53">
        <f t="shared" si="0"/>
        <v>2448.75</v>
      </c>
      <c r="H25" s="53">
        <f t="shared" si="1"/>
        <v>2448.75</v>
      </c>
      <c r="I25" s="39">
        <f>JLY!M32</f>
        <v>0.3767</v>
      </c>
      <c r="J25" s="53">
        <f>ROUND(JLY!O32,2)</f>
        <v>922.44</v>
      </c>
      <c r="K25" s="53">
        <f>ROUND(JLY!Q32,2)</f>
        <v>1526.31</v>
      </c>
      <c r="L25" s="55" t="s">
        <v>293</v>
      </c>
      <c r="M25" t="s">
        <v>291</v>
      </c>
    </row>
    <row r="26" spans="1:13" ht="12.75">
      <c r="A26" s="38">
        <v>2015</v>
      </c>
      <c r="B26" s="57" t="s">
        <v>320</v>
      </c>
      <c r="C26" s="38">
        <v>1</v>
      </c>
      <c r="D26" s="41" t="str">
        <f>JLY!A33</f>
        <v>049</v>
      </c>
      <c r="E26" s="53">
        <v>0</v>
      </c>
      <c r="F26" s="39">
        <f>JLY!G33</f>
        <v>0.5</v>
      </c>
      <c r="G26" s="53">
        <f t="shared" si="0"/>
        <v>0</v>
      </c>
      <c r="H26" s="53">
        <f t="shared" si="1"/>
        <v>0</v>
      </c>
      <c r="I26" s="39">
        <f>JLY!M33</f>
        <v>0.304</v>
      </c>
      <c r="J26" s="53">
        <f>ROUND(JLY!O33,2)</f>
        <v>0</v>
      </c>
      <c r="K26" s="53">
        <f>ROUND(JLY!Q33,2)</f>
        <v>0</v>
      </c>
      <c r="L26" s="55" t="s">
        <v>293</v>
      </c>
      <c r="M26" t="s">
        <v>291</v>
      </c>
    </row>
    <row r="27" spans="1:13" ht="12.75">
      <c r="A27" s="38">
        <v>2015</v>
      </c>
      <c r="B27" s="57" t="s">
        <v>320</v>
      </c>
      <c r="C27" s="38">
        <v>1</v>
      </c>
      <c r="D27" s="41" t="str">
        <f>JLY!A34</f>
        <v>051</v>
      </c>
      <c r="E27" s="53">
        <v>1632.5</v>
      </c>
      <c r="F27" s="39">
        <f>JLY!G34</f>
        <v>0.5</v>
      </c>
      <c r="G27" s="53">
        <f t="shared" si="0"/>
        <v>816.25</v>
      </c>
      <c r="H27" s="53">
        <f t="shared" si="1"/>
        <v>816.25</v>
      </c>
      <c r="I27" s="39">
        <f>JLY!M34</f>
        <v>0.3042</v>
      </c>
      <c r="J27" s="53">
        <f>ROUND(JLY!O34,2)</f>
        <v>248.3</v>
      </c>
      <c r="K27" s="53">
        <f>ROUND(JLY!Q34,2)</f>
        <v>567.95</v>
      </c>
      <c r="L27" s="55" t="s">
        <v>293</v>
      </c>
      <c r="M27" t="s">
        <v>291</v>
      </c>
    </row>
    <row r="28" spans="1:13" ht="12.75">
      <c r="A28" s="38">
        <v>2015</v>
      </c>
      <c r="B28" s="57" t="s">
        <v>320</v>
      </c>
      <c r="C28" s="38">
        <v>1</v>
      </c>
      <c r="D28" s="41" t="str">
        <f>JLY!A35</f>
        <v>053</v>
      </c>
      <c r="E28" s="53">
        <v>1306</v>
      </c>
      <c r="F28" s="39">
        <f>JLY!G35</f>
        <v>0.5</v>
      </c>
      <c r="G28" s="53">
        <f t="shared" si="0"/>
        <v>653</v>
      </c>
      <c r="H28" s="53">
        <f t="shared" si="1"/>
        <v>653</v>
      </c>
      <c r="I28" s="39">
        <f>JLY!M35</f>
        <v>0.3358</v>
      </c>
      <c r="J28" s="53">
        <f>ROUND(JLY!O35,2)</f>
        <v>219.28</v>
      </c>
      <c r="K28" s="53">
        <f>ROUND(JLY!Q35,2)</f>
        <v>433.72</v>
      </c>
      <c r="L28" s="55" t="s">
        <v>293</v>
      </c>
      <c r="M28" t="s">
        <v>291</v>
      </c>
    </row>
    <row r="29" spans="1:13" ht="12.75">
      <c r="A29" s="38">
        <v>2015</v>
      </c>
      <c r="B29" s="57" t="s">
        <v>320</v>
      </c>
      <c r="C29" s="38">
        <v>1</v>
      </c>
      <c r="D29" s="41" t="str">
        <f>JLY!A36</f>
        <v>057</v>
      </c>
      <c r="E29" s="53">
        <v>0</v>
      </c>
      <c r="F29" s="39">
        <f>JLY!G36</f>
        <v>0.5</v>
      </c>
      <c r="G29" s="53">
        <f t="shared" si="0"/>
        <v>0</v>
      </c>
      <c r="H29" s="53">
        <f t="shared" si="1"/>
        <v>0</v>
      </c>
      <c r="I29" s="39">
        <f>JLY!M36</f>
        <v>0.3853</v>
      </c>
      <c r="J29" s="53">
        <f>ROUND(JLY!O36,2)</f>
        <v>0</v>
      </c>
      <c r="K29" s="53">
        <f>ROUND(JLY!Q36,2)</f>
        <v>0</v>
      </c>
      <c r="L29" s="55" t="s">
        <v>293</v>
      </c>
      <c r="M29" t="s">
        <v>291</v>
      </c>
    </row>
    <row r="30" spans="1:13" ht="12.75">
      <c r="A30" s="38">
        <v>2015</v>
      </c>
      <c r="B30" s="57" t="s">
        <v>320</v>
      </c>
      <c r="C30" s="38">
        <v>1</v>
      </c>
      <c r="D30" s="41" t="str">
        <f>JLY!A37</f>
        <v>059</v>
      </c>
      <c r="E30" s="53">
        <v>23777.38</v>
      </c>
      <c r="F30" s="39">
        <f>JLY!G37</f>
        <v>0.5</v>
      </c>
      <c r="G30" s="53">
        <f t="shared" si="0"/>
        <v>11888.69</v>
      </c>
      <c r="H30" s="53">
        <f t="shared" si="1"/>
        <v>11888.69</v>
      </c>
      <c r="I30" s="39">
        <f>JLY!M37</f>
        <v>0.4611</v>
      </c>
      <c r="J30" s="53">
        <f>ROUND(JLY!O37,2)</f>
        <v>5481.87</v>
      </c>
      <c r="K30" s="53">
        <f>ROUND(JLY!Q37,2)</f>
        <v>6406.82</v>
      </c>
      <c r="L30" s="55" t="s">
        <v>293</v>
      </c>
      <c r="M30" t="s">
        <v>291</v>
      </c>
    </row>
    <row r="31" spans="1:13" ht="12.75">
      <c r="A31" s="38">
        <v>2015</v>
      </c>
      <c r="B31" s="57" t="s">
        <v>320</v>
      </c>
      <c r="C31" s="38">
        <v>1</v>
      </c>
      <c r="D31" s="41" t="str">
        <f>JLY!A38</f>
        <v>061</v>
      </c>
      <c r="E31" s="53">
        <v>1632.5</v>
      </c>
      <c r="F31" s="39">
        <f>JLY!G38</f>
        <v>0.5</v>
      </c>
      <c r="G31" s="53">
        <f t="shared" si="0"/>
        <v>816.25</v>
      </c>
      <c r="H31" s="53">
        <f t="shared" si="1"/>
        <v>816.25</v>
      </c>
      <c r="I31" s="39">
        <f>JLY!M38</f>
        <v>0.4584</v>
      </c>
      <c r="J31" s="53">
        <f>ROUND(JLY!O38,2)</f>
        <v>374.17</v>
      </c>
      <c r="K31" s="53">
        <f>ROUND(JLY!Q38,2)</f>
        <v>442.08</v>
      </c>
      <c r="L31" s="55" t="s">
        <v>293</v>
      </c>
      <c r="M31" t="s">
        <v>291</v>
      </c>
    </row>
    <row r="32" spans="1:13" ht="12.75">
      <c r="A32" s="38">
        <v>2015</v>
      </c>
      <c r="B32" s="57" t="s">
        <v>320</v>
      </c>
      <c r="C32" s="38">
        <v>1</v>
      </c>
      <c r="D32" s="41" t="str">
        <f>JLY!A39</f>
        <v>063</v>
      </c>
      <c r="E32" s="53">
        <v>821.48</v>
      </c>
      <c r="F32" s="39">
        <f>JLY!G39</f>
        <v>0.5</v>
      </c>
      <c r="G32" s="53">
        <f t="shared" si="0"/>
        <v>410.74</v>
      </c>
      <c r="H32" s="53">
        <f t="shared" si="1"/>
        <v>410.74</v>
      </c>
      <c r="I32" s="39">
        <f>JLY!M39</f>
        <v>0.2324</v>
      </c>
      <c r="J32" s="53">
        <f>ROUND(JLY!O39,2)</f>
        <v>95.46</v>
      </c>
      <c r="K32" s="53">
        <f>ROUND(JLY!Q39,2)</f>
        <v>315.28</v>
      </c>
      <c r="L32" s="55" t="s">
        <v>293</v>
      </c>
      <c r="M32" t="s">
        <v>291</v>
      </c>
    </row>
    <row r="33" spans="1:13" ht="12.75">
      <c r="A33" s="38">
        <v>2015</v>
      </c>
      <c r="B33" s="57" t="s">
        <v>320</v>
      </c>
      <c r="C33" s="38">
        <v>1</v>
      </c>
      <c r="D33" s="41" t="str">
        <f>JLY!A40</f>
        <v>065</v>
      </c>
      <c r="E33" s="53">
        <v>0</v>
      </c>
      <c r="F33" s="39">
        <f>JLY!G40</f>
        <v>0.5</v>
      </c>
      <c r="G33" s="53">
        <f t="shared" si="0"/>
        <v>0</v>
      </c>
      <c r="H33" s="53">
        <f t="shared" si="1"/>
        <v>0</v>
      </c>
      <c r="I33" s="39">
        <f>JLY!M40</f>
        <v>0.3811</v>
      </c>
      <c r="J33" s="53">
        <f>ROUND(JLY!O40,2)</f>
        <v>0</v>
      </c>
      <c r="K33" s="53">
        <f>ROUND(JLY!Q40,2)</f>
        <v>0</v>
      </c>
      <c r="L33" s="55" t="s">
        <v>293</v>
      </c>
      <c r="M33" t="s">
        <v>291</v>
      </c>
    </row>
    <row r="34" spans="1:13" ht="12.75">
      <c r="A34" s="38">
        <v>2015</v>
      </c>
      <c r="B34" s="57" t="s">
        <v>320</v>
      </c>
      <c r="C34" s="38">
        <v>1</v>
      </c>
      <c r="D34" s="41" t="str">
        <f>JLY!A41</f>
        <v>067</v>
      </c>
      <c r="E34" s="53">
        <v>3591.5</v>
      </c>
      <c r="F34" s="39">
        <f>JLY!G41</f>
        <v>0.5</v>
      </c>
      <c r="G34" s="53">
        <f t="shared" si="0"/>
        <v>1795.75</v>
      </c>
      <c r="H34" s="53">
        <f t="shared" si="1"/>
        <v>1795.75</v>
      </c>
      <c r="I34" s="39">
        <f>JLY!M41</f>
        <v>0.283</v>
      </c>
      <c r="J34" s="53">
        <f>ROUND(JLY!O41,2)</f>
        <v>508.2</v>
      </c>
      <c r="K34" s="53">
        <f>ROUND(JLY!Q41,2)</f>
        <v>1287.55</v>
      </c>
      <c r="L34" s="55" t="s">
        <v>293</v>
      </c>
      <c r="M34" t="s">
        <v>291</v>
      </c>
    </row>
    <row r="35" spans="1:13" ht="12.75">
      <c r="A35" s="38">
        <v>2015</v>
      </c>
      <c r="B35" s="57" t="s">
        <v>320</v>
      </c>
      <c r="C35" s="38">
        <v>1</v>
      </c>
      <c r="D35" s="41" t="str">
        <f>JLY!A42</f>
        <v>069</v>
      </c>
      <c r="E35" s="53">
        <v>0</v>
      </c>
      <c r="F35" s="39">
        <f>JLY!G42</f>
        <v>0.5</v>
      </c>
      <c r="G35" s="53">
        <f t="shared" si="0"/>
        <v>0</v>
      </c>
      <c r="H35" s="53">
        <f t="shared" si="1"/>
        <v>0</v>
      </c>
      <c r="I35" s="39">
        <f>JLY!M42</f>
        <v>0.4348</v>
      </c>
      <c r="J35" s="53">
        <f>ROUND(JLY!O42,2)</f>
        <v>0</v>
      </c>
      <c r="K35" s="53">
        <f>ROUND(JLY!Q42,2)</f>
        <v>0</v>
      </c>
      <c r="L35" s="55" t="s">
        <v>293</v>
      </c>
      <c r="M35" t="s">
        <v>291</v>
      </c>
    </row>
    <row r="36" spans="1:13" ht="12.75">
      <c r="A36" s="38">
        <v>2015</v>
      </c>
      <c r="B36" s="57" t="s">
        <v>320</v>
      </c>
      <c r="C36" s="38">
        <v>1</v>
      </c>
      <c r="D36" s="41" t="str">
        <f>JLY!A43</f>
        <v>071</v>
      </c>
      <c r="E36" s="53">
        <v>1959</v>
      </c>
      <c r="F36" s="39">
        <f>JLY!G43</f>
        <v>0.5</v>
      </c>
      <c r="G36" s="53">
        <f t="shared" si="0"/>
        <v>979.5</v>
      </c>
      <c r="H36" s="53">
        <f t="shared" si="1"/>
        <v>979.5</v>
      </c>
      <c r="I36" s="39">
        <f>JLY!M43</f>
        <v>0.2898</v>
      </c>
      <c r="J36" s="53">
        <f>ROUND(JLY!O43,2)</f>
        <v>283.86</v>
      </c>
      <c r="K36" s="53">
        <f>ROUND(JLY!Q43,2)</f>
        <v>695.64</v>
      </c>
      <c r="L36" s="55" t="s">
        <v>293</v>
      </c>
      <c r="M36" t="s">
        <v>291</v>
      </c>
    </row>
    <row r="37" spans="1:13" ht="12.75">
      <c r="A37" s="38">
        <v>2015</v>
      </c>
      <c r="B37" s="57" t="s">
        <v>320</v>
      </c>
      <c r="C37" s="38">
        <v>1</v>
      </c>
      <c r="D37" s="41" t="str">
        <f>JLY!A44</f>
        <v>073</v>
      </c>
      <c r="E37" s="53">
        <v>3265</v>
      </c>
      <c r="F37" s="39">
        <f>JLY!G44</f>
        <v>0.5</v>
      </c>
      <c r="G37" s="53">
        <f t="shared" si="0"/>
        <v>1632.5</v>
      </c>
      <c r="H37" s="53">
        <f t="shared" si="1"/>
        <v>1632.5</v>
      </c>
      <c r="I37" s="39">
        <f>JLY!M44</f>
        <v>0.3687</v>
      </c>
      <c r="J37" s="53">
        <f>ROUND(JLY!O44,2)</f>
        <v>601.9</v>
      </c>
      <c r="K37" s="53">
        <f>ROUND(JLY!Q44,2)</f>
        <v>1030.6</v>
      </c>
      <c r="L37" s="55" t="s">
        <v>293</v>
      </c>
      <c r="M37" t="s">
        <v>291</v>
      </c>
    </row>
    <row r="38" spans="1:13" ht="12.75">
      <c r="A38" s="38">
        <v>2015</v>
      </c>
      <c r="B38" s="57" t="s">
        <v>320</v>
      </c>
      <c r="C38" s="38">
        <v>1</v>
      </c>
      <c r="D38" s="41" t="str">
        <f>JLY!A45</f>
        <v>075</v>
      </c>
      <c r="E38" s="53">
        <v>1959</v>
      </c>
      <c r="F38" s="39">
        <f>JLY!G45</f>
        <v>0.5</v>
      </c>
      <c r="G38" s="53">
        <f t="shared" si="0"/>
        <v>979.5</v>
      </c>
      <c r="H38" s="53">
        <f t="shared" si="1"/>
        <v>979.5</v>
      </c>
      <c r="I38" s="39">
        <f>JLY!M45</f>
        <v>0.4871</v>
      </c>
      <c r="J38" s="53">
        <f>ROUND(JLY!O45,2)</f>
        <v>477.11</v>
      </c>
      <c r="K38" s="53">
        <f>ROUND(JLY!Q45,2)</f>
        <v>502.39</v>
      </c>
      <c r="L38" s="55" t="s">
        <v>293</v>
      </c>
      <c r="M38" t="s">
        <v>291</v>
      </c>
    </row>
    <row r="39" spans="1:13" ht="12.75">
      <c r="A39" s="38">
        <v>2015</v>
      </c>
      <c r="B39" s="57" t="s">
        <v>320</v>
      </c>
      <c r="C39" s="38">
        <v>1</v>
      </c>
      <c r="D39" s="41" t="str">
        <f>JLY!A46</f>
        <v>077</v>
      </c>
      <c r="E39" s="53">
        <v>1632.5</v>
      </c>
      <c r="F39" s="39">
        <f>JLY!G46</f>
        <v>0.5</v>
      </c>
      <c r="G39" s="53">
        <f t="shared" si="0"/>
        <v>816.25</v>
      </c>
      <c r="H39" s="53">
        <f t="shared" si="1"/>
        <v>816.25</v>
      </c>
      <c r="I39" s="39">
        <f>JLY!M46</f>
        <v>0.2109</v>
      </c>
      <c r="J39" s="53">
        <f>ROUND(JLY!O46,2)</f>
        <v>172.15</v>
      </c>
      <c r="K39" s="53">
        <f>ROUND(JLY!Q46,2)</f>
        <v>644.1</v>
      </c>
      <c r="L39" s="55" t="s">
        <v>293</v>
      </c>
      <c r="M39" t="s">
        <v>291</v>
      </c>
    </row>
    <row r="40" spans="1:13" ht="12.75">
      <c r="A40" s="38">
        <v>2015</v>
      </c>
      <c r="B40" s="57" t="s">
        <v>320</v>
      </c>
      <c r="C40" s="38">
        <v>1</v>
      </c>
      <c r="D40" s="41" t="str">
        <f>JLY!A47</f>
        <v>079</v>
      </c>
      <c r="E40" s="53">
        <v>0</v>
      </c>
      <c r="F40" s="39">
        <f>JLY!G47</f>
        <v>0.5</v>
      </c>
      <c r="G40" s="53">
        <f t="shared" si="0"/>
        <v>0</v>
      </c>
      <c r="H40" s="53">
        <f t="shared" si="1"/>
        <v>0</v>
      </c>
      <c r="I40" s="39">
        <f>JLY!M47</f>
        <v>0.3471</v>
      </c>
      <c r="J40" s="53">
        <f>ROUND(JLY!O47,2)</f>
        <v>0</v>
      </c>
      <c r="K40" s="53">
        <f>ROUND(JLY!Q47,2)</f>
        <v>0</v>
      </c>
      <c r="L40" s="55" t="s">
        <v>293</v>
      </c>
      <c r="M40" t="s">
        <v>291</v>
      </c>
    </row>
    <row r="41" spans="1:13" ht="12.75">
      <c r="A41" s="38">
        <v>2015</v>
      </c>
      <c r="B41" s="57" t="s">
        <v>320</v>
      </c>
      <c r="C41" s="38">
        <v>1</v>
      </c>
      <c r="D41" s="41" t="str">
        <f>JLY!A48</f>
        <v>081</v>
      </c>
      <c r="E41" s="53">
        <v>1959</v>
      </c>
      <c r="F41" s="39">
        <f>JLY!G48</f>
        <v>0.5</v>
      </c>
      <c r="G41" s="53">
        <f t="shared" si="0"/>
        <v>979.5</v>
      </c>
      <c r="H41" s="53">
        <f t="shared" si="1"/>
        <v>979.5</v>
      </c>
      <c r="I41" s="39">
        <f>JLY!M48</f>
        <v>0.2266</v>
      </c>
      <c r="J41" s="53">
        <f>ROUND(JLY!O48,2)</f>
        <v>221.95</v>
      </c>
      <c r="K41" s="53">
        <f>ROUND(JLY!Q48,2)</f>
        <v>757.55</v>
      </c>
      <c r="L41" s="55" t="s">
        <v>293</v>
      </c>
      <c r="M41" t="s">
        <v>291</v>
      </c>
    </row>
    <row r="42" spans="1:13" ht="12.75">
      <c r="A42" s="38">
        <v>2015</v>
      </c>
      <c r="B42" s="57" t="s">
        <v>320</v>
      </c>
      <c r="C42" s="38">
        <v>1</v>
      </c>
      <c r="D42" s="41" t="str">
        <f>JLY!A49</f>
        <v>083</v>
      </c>
      <c r="E42" s="53">
        <v>2285.5</v>
      </c>
      <c r="F42" s="39">
        <f>JLY!G49</f>
        <v>0.5</v>
      </c>
      <c r="G42" s="53">
        <f t="shared" si="0"/>
        <v>1142.75</v>
      </c>
      <c r="H42" s="53">
        <f t="shared" si="1"/>
        <v>1142.75</v>
      </c>
      <c r="I42" s="39">
        <f>JLY!M49</f>
        <v>0.2335</v>
      </c>
      <c r="J42" s="53">
        <f>ROUND(JLY!O49,2)</f>
        <v>266.83</v>
      </c>
      <c r="K42" s="53">
        <f>ROUND(JLY!Q49,2)</f>
        <v>875.92</v>
      </c>
      <c r="L42" s="55" t="s">
        <v>293</v>
      </c>
      <c r="M42" t="s">
        <v>291</v>
      </c>
    </row>
    <row r="43" spans="1:13" ht="12.75">
      <c r="A43" s="38">
        <v>2015</v>
      </c>
      <c r="B43" s="57" t="s">
        <v>320</v>
      </c>
      <c r="C43" s="38">
        <v>1</v>
      </c>
      <c r="D43" s="41" t="str">
        <f>JLY!A50</f>
        <v>085</v>
      </c>
      <c r="E43" s="53">
        <v>979.5</v>
      </c>
      <c r="F43" s="39">
        <f>JLY!G50</f>
        <v>0.5</v>
      </c>
      <c r="G43" s="53">
        <f t="shared" si="0"/>
        <v>489.75</v>
      </c>
      <c r="H43" s="53">
        <f t="shared" si="1"/>
        <v>489.75</v>
      </c>
      <c r="I43" s="39">
        <f>JLY!M50</f>
        <v>0.4444</v>
      </c>
      <c r="J43" s="53">
        <f>ROUND(JLY!O50,2)</f>
        <v>217.64</v>
      </c>
      <c r="K43" s="53">
        <f>ROUND(JLY!Q50,2)</f>
        <v>272.11</v>
      </c>
      <c r="L43" s="55" t="s">
        <v>293</v>
      </c>
      <c r="M43" t="s">
        <v>291</v>
      </c>
    </row>
    <row r="44" spans="1:13" ht="12.75">
      <c r="A44" s="38">
        <v>2015</v>
      </c>
      <c r="B44" s="57" t="s">
        <v>320</v>
      </c>
      <c r="C44" s="38">
        <v>1</v>
      </c>
      <c r="D44" s="41" t="str">
        <f>JLY!A51</f>
        <v>087</v>
      </c>
      <c r="E44" s="53">
        <v>5877</v>
      </c>
      <c r="F44" s="39">
        <f>JLY!G51</f>
        <v>0.5</v>
      </c>
      <c r="G44" s="53">
        <f t="shared" si="0"/>
        <v>2938.5</v>
      </c>
      <c r="H44" s="53">
        <f t="shared" si="1"/>
        <v>2938.5</v>
      </c>
      <c r="I44" s="39">
        <f>JLY!M51</f>
        <v>0.3755</v>
      </c>
      <c r="J44" s="53">
        <f>ROUND(JLY!O51,2)</f>
        <v>1103.41</v>
      </c>
      <c r="K44" s="53">
        <f>ROUND(JLY!Q51,2)</f>
        <v>1835.09</v>
      </c>
      <c r="L44" s="55" t="s">
        <v>293</v>
      </c>
      <c r="M44" t="s">
        <v>291</v>
      </c>
    </row>
    <row r="45" spans="1:13" ht="12.75">
      <c r="A45" s="38">
        <v>2015</v>
      </c>
      <c r="B45" s="57" t="s">
        <v>320</v>
      </c>
      <c r="C45" s="38">
        <v>1</v>
      </c>
      <c r="D45" s="41" t="str">
        <f>JLY!A52</f>
        <v>089</v>
      </c>
      <c r="E45" s="53">
        <v>1959</v>
      </c>
      <c r="F45" s="39">
        <f>JLY!G52</f>
        <v>0.5</v>
      </c>
      <c r="G45" s="53">
        <f t="shared" si="0"/>
        <v>979.5</v>
      </c>
      <c r="H45" s="53">
        <f t="shared" si="1"/>
        <v>979.5</v>
      </c>
      <c r="I45" s="39">
        <f>JLY!M52</f>
        <v>0.2786</v>
      </c>
      <c r="J45" s="53">
        <f>ROUND(JLY!O52,2)</f>
        <v>272.89</v>
      </c>
      <c r="K45" s="53">
        <f>ROUND(JLY!Q52,2)</f>
        <v>706.61</v>
      </c>
      <c r="L45" s="55" t="s">
        <v>293</v>
      </c>
      <c r="M45" t="s">
        <v>291</v>
      </c>
    </row>
    <row r="46" spans="1:13" ht="12.75">
      <c r="A46" s="38">
        <v>2015</v>
      </c>
      <c r="B46" s="57" t="s">
        <v>320</v>
      </c>
      <c r="C46" s="38">
        <v>1</v>
      </c>
      <c r="D46" s="41" t="str">
        <f>JLY!A53</f>
        <v>091</v>
      </c>
      <c r="E46" s="53">
        <v>0</v>
      </c>
      <c r="F46" s="39">
        <f>JLY!G53</f>
        <v>0.5</v>
      </c>
      <c r="G46" s="53">
        <f t="shared" si="0"/>
        <v>0</v>
      </c>
      <c r="H46" s="53">
        <f t="shared" si="1"/>
        <v>0</v>
      </c>
      <c r="I46" s="39">
        <f>JLY!M53</f>
        <v>0.3822</v>
      </c>
      <c r="J46" s="53">
        <f>ROUND(JLY!O53,2)</f>
        <v>0</v>
      </c>
      <c r="K46" s="53">
        <f>ROUND(JLY!Q53,2)</f>
        <v>0</v>
      </c>
      <c r="L46" s="55" t="s">
        <v>293</v>
      </c>
      <c r="M46" t="s">
        <v>291</v>
      </c>
    </row>
    <row r="47" spans="1:13" ht="12.75">
      <c r="A47" s="38">
        <v>2015</v>
      </c>
      <c r="B47" s="57" t="s">
        <v>320</v>
      </c>
      <c r="C47" s="38">
        <v>1</v>
      </c>
      <c r="D47" s="41" t="str">
        <f>JLY!A54</f>
        <v>093</v>
      </c>
      <c r="E47" s="53">
        <v>979.25</v>
      </c>
      <c r="F47" s="39">
        <f>JLY!G54</f>
        <v>0.5</v>
      </c>
      <c r="G47" s="53">
        <f t="shared" si="0"/>
        <v>489.625</v>
      </c>
      <c r="H47" s="53">
        <f t="shared" si="1"/>
        <v>489.625</v>
      </c>
      <c r="I47" s="39">
        <f>JLY!M54</f>
        <v>0.3613</v>
      </c>
      <c r="J47" s="53">
        <f>ROUND(JLY!O54,2)</f>
        <v>176.9</v>
      </c>
      <c r="K47" s="53">
        <f>ROUND(JLY!Q54,2)</f>
        <v>312.72</v>
      </c>
      <c r="L47" s="55" t="s">
        <v>293</v>
      </c>
      <c r="M47" t="s">
        <v>291</v>
      </c>
    </row>
    <row r="48" spans="1:13" ht="12.75">
      <c r="A48" s="38">
        <v>2015</v>
      </c>
      <c r="B48" s="57" t="s">
        <v>320</v>
      </c>
      <c r="C48" s="38">
        <v>1</v>
      </c>
      <c r="D48" s="41" t="str">
        <f>JLY!A55</f>
        <v>095</v>
      </c>
      <c r="E48" s="53">
        <v>0</v>
      </c>
      <c r="F48" s="39">
        <f>JLY!G55</f>
        <v>0.5</v>
      </c>
      <c r="G48" s="53">
        <f t="shared" si="0"/>
        <v>0</v>
      </c>
      <c r="H48" s="53">
        <f t="shared" si="1"/>
        <v>0</v>
      </c>
      <c r="I48" s="39">
        <f>JLY!M55</f>
        <v>0.4483</v>
      </c>
      <c r="J48" s="53">
        <f>ROUND(JLY!O55,2)</f>
        <v>0</v>
      </c>
      <c r="K48" s="53">
        <f>ROUND(JLY!Q55,2)</f>
        <v>0</v>
      </c>
      <c r="L48" s="55" t="s">
        <v>293</v>
      </c>
      <c r="M48" t="s">
        <v>291</v>
      </c>
    </row>
    <row r="49" spans="1:13" ht="12.75">
      <c r="A49" s="38">
        <v>2015</v>
      </c>
      <c r="B49" s="57" t="s">
        <v>320</v>
      </c>
      <c r="C49" s="38">
        <v>1</v>
      </c>
      <c r="D49" s="41" t="str">
        <f>JLY!A56</f>
        <v>097</v>
      </c>
      <c r="E49" s="53">
        <v>0</v>
      </c>
      <c r="F49" s="39">
        <f>JLY!G56</f>
        <v>0.5</v>
      </c>
      <c r="G49" s="53">
        <f t="shared" si="0"/>
        <v>0</v>
      </c>
      <c r="H49" s="53">
        <f t="shared" si="1"/>
        <v>0</v>
      </c>
      <c r="I49" s="39">
        <f>JLY!M56</f>
        <v>0.3144</v>
      </c>
      <c r="J49" s="53">
        <f>ROUND(JLY!O56,2)</f>
        <v>0</v>
      </c>
      <c r="K49" s="53">
        <f>ROUND(JLY!Q56,2)</f>
        <v>0</v>
      </c>
      <c r="L49" s="55" t="s">
        <v>293</v>
      </c>
      <c r="M49" t="s">
        <v>291</v>
      </c>
    </row>
    <row r="50" spans="1:13" ht="12.75">
      <c r="A50" s="38">
        <v>2015</v>
      </c>
      <c r="B50" s="57" t="s">
        <v>320</v>
      </c>
      <c r="C50" s="38">
        <v>1</v>
      </c>
      <c r="D50" s="41" t="str">
        <f>JLY!A57</f>
        <v>099</v>
      </c>
      <c r="E50" s="53">
        <v>653</v>
      </c>
      <c r="F50" s="39">
        <f>JLY!G57</f>
        <v>0.5</v>
      </c>
      <c r="G50" s="53">
        <f t="shared" si="0"/>
        <v>326.5</v>
      </c>
      <c r="H50" s="53">
        <f t="shared" si="1"/>
        <v>326.5</v>
      </c>
      <c r="I50" s="39">
        <f>JLY!M57</f>
        <v>0.3627</v>
      </c>
      <c r="J50" s="53">
        <f>ROUND(JLY!O57,2)</f>
        <v>118.42</v>
      </c>
      <c r="K50" s="53">
        <f>ROUND(JLY!Q57,2)</f>
        <v>208.08</v>
      </c>
      <c r="L50" s="55" t="s">
        <v>293</v>
      </c>
      <c r="M50" t="s">
        <v>291</v>
      </c>
    </row>
    <row r="51" spans="1:13" ht="12.75">
      <c r="A51" s="38">
        <v>2015</v>
      </c>
      <c r="B51" s="57" t="s">
        <v>320</v>
      </c>
      <c r="C51" s="38">
        <v>1</v>
      </c>
      <c r="D51" s="41" t="str">
        <f>JLY!A58</f>
        <v>101</v>
      </c>
      <c r="E51" s="53">
        <v>979.5</v>
      </c>
      <c r="F51" s="39">
        <f>JLY!G58</f>
        <v>0.5</v>
      </c>
      <c r="G51" s="53">
        <f t="shared" si="0"/>
        <v>489.75</v>
      </c>
      <c r="H51" s="53">
        <f t="shared" si="1"/>
        <v>489.75</v>
      </c>
      <c r="I51" s="39">
        <f>JLY!M58</f>
        <v>0.3853</v>
      </c>
      <c r="J51" s="53">
        <f>ROUND(JLY!O58,2)</f>
        <v>188.7</v>
      </c>
      <c r="K51" s="53">
        <f>ROUND(JLY!Q58,2)</f>
        <v>301.05</v>
      </c>
      <c r="L51" s="55" t="s">
        <v>293</v>
      </c>
      <c r="M51" t="s">
        <v>291</v>
      </c>
    </row>
    <row r="52" spans="1:13" ht="12.75">
      <c r="A52" s="38">
        <v>2015</v>
      </c>
      <c r="B52" s="57" t="s">
        <v>320</v>
      </c>
      <c r="C52" s="38">
        <v>1</v>
      </c>
      <c r="D52" s="41" t="str">
        <f>JLY!A59</f>
        <v>103</v>
      </c>
      <c r="E52" s="53">
        <v>0</v>
      </c>
      <c r="F52" s="39">
        <f>JLY!G59</f>
        <v>0.5</v>
      </c>
      <c r="G52" s="53">
        <f t="shared" si="0"/>
        <v>0</v>
      </c>
      <c r="H52" s="53">
        <f t="shared" si="1"/>
        <v>0</v>
      </c>
      <c r="I52" s="39">
        <f>JLY!M59</f>
        <v>0.4391</v>
      </c>
      <c r="J52" s="53">
        <f>ROUND(JLY!O59,2)</f>
        <v>0</v>
      </c>
      <c r="K52" s="53">
        <f>ROUND(JLY!Q59,2)</f>
        <v>0</v>
      </c>
      <c r="L52" s="55" t="s">
        <v>293</v>
      </c>
      <c r="M52" t="s">
        <v>291</v>
      </c>
    </row>
    <row r="53" spans="1:13" ht="12.75">
      <c r="A53" s="38">
        <v>2015</v>
      </c>
      <c r="B53" s="57" t="s">
        <v>320</v>
      </c>
      <c r="C53" s="38">
        <v>1</v>
      </c>
      <c r="D53" s="41" t="str">
        <f>JLY!A60</f>
        <v>105</v>
      </c>
      <c r="E53" s="53">
        <v>1632.5</v>
      </c>
      <c r="F53" s="39">
        <f>JLY!G60</f>
        <v>0.5</v>
      </c>
      <c r="G53" s="53">
        <f t="shared" si="0"/>
        <v>816.25</v>
      </c>
      <c r="H53" s="53">
        <f t="shared" si="1"/>
        <v>816.25</v>
      </c>
      <c r="I53" s="39">
        <f>JLY!M60</f>
        <v>0.2245</v>
      </c>
      <c r="J53" s="53">
        <f>ROUND(JLY!O60,2)</f>
        <v>183.25</v>
      </c>
      <c r="K53" s="53">
        <f>ROUND(JLY!Q60,2)</f>
        <v>633</v>
      </c>
      <c r="L53" s="55" t="s">
        <v>293</v>
      </c>
      <c r="M53" t="s">
        <v>291</v>
      </c>
    </row>
    <row r="54" spans="1:13" ht="12.75">
      <c r="A54" s="38">
        <v>2015</v>
      </c>
      <c r="B54" s="57" t="s">
        <v>320</v>
      </c>
      <c r="C54" s="38">
        <v>1</v>
      </c>
      <c r="D54" s="41" t="str">
        <f>JLY!A61</f>
        <v>107</v>
      </c>
      <c r="E54" s="53">
        <v>2938.5</v>
      </c>
      <c r="F54" s="39">
        <f>JLY!G61</f>
        <v>0.5</v>
      </c>
      <c r="G54" s="53">
        <f t="shared" si="0"/>
        <v>1469.25</v>
      </c>
      <c r="H54" s="53">
        <f t="shared" si="1"/>
        <v>1469.25</v>
      </c>
      <c r="I54" s="39">
        <f>JLY!M61</f>
        <v>0.4764</v>
      </c>
      <c r="J54" s="53">
        <f>ROUND(JLY!O61,2)</f>
        <v>699.95</v>
      </c>
      <c r="K54" s="53">
        <f>ROUND(JLY!Q61,2)</f>
        <v>769.3</v>
      </c>
      <c r="L54" s="55" t="s">
        <v>293</v>
      </c>
      <c r="M54" t="s">
        <v>291</v>
      </c>
    </row>
    <row r="55" spans="1:13" ht="12.75">
      <c r="A55" s="38">
        <v>2015</v>
      </c>
      <c r="B55" s="57" t="s">
        <v>320</v>
      </c>
      <c r="C55" s="38">
        <v>1</v>
      </c>
      <c r="D55" s="41" t="str">
        <f>JLY!A62</f>
        <v>109</v>
      </c>
      <c r="E55" s="53">
        <v>3493.48</v>
      </c>
      <c r="F55" s="39">
        <f>JLY!G62</f>
        <v>0.5</v>
      </c>
      <c r="G55" s="53">
        <f t="shared" si="0"/>
        <v>1746.74</v>
      </c>
      <c r="H55" s="53">
        <f t="shared" si="1"/>
        <v>1746.74</v>
      </c>
      <c r="I55" s="39">
        <f>JLY!M62</f>
        <v>0.4401</v>
      </c>
      <c r="J55" s="53">
        <f>ROUND(JLY!O62,2)</f>
        <v>768.74</v>
      </c>
      <c r="K55" s="53">
        <f>ROUND(JLY!Q62,2)</f>
        <v>978</v>
      </c>
      <c r="L55" s="55" t="s">
        <v>293</v>
      </c>
      <c r="M55" t="s">
        <v>291</v>
      </c>
    </row>
    <row r="56" spans="1:13" ht="12.75">
      <c r="A56" s="38">
        <v>2015</v>
      </c>
      <c r="B56" s="57" t="s">
        <v>320</v>
      </c>
      <c r="C56" s="38">
        <v>1</v>
      </c>
      <c r="D56" s="41" t="str">
        <f>JLY!A63</f>
        <v>111</v>
      </c>
      <c r="E56" s="53">
        <v>0</v>
      </c>
      <c r="F56" s="39">
        <f>JLY!G63</f>
        <v>0.5</v>
      </c>
      <c r="G56" s="53">
        <f t="shared" si="0"/>
        <v>0</v>
      </c>
      <c r="H56" s="53">
        <f t="shared" si="1"/>
        <v>0</v>
      </c>
      <c r="I56" s="39">
        <f>JLY!M63</f>
        <v>0.1698</v>
      </c>
      <c r="J56" s="53">
        <f>ROUND(JLY!O63,2)</f>
        <v>0</v>
      </c>
      <c r="K56" s="53">
        <f>ROUND(JLY!Q63,2)</f>
        <v>0</v>
      </c>
      <c r="L56" s="55" t="s">
        <v>293</v>
      </c>
      <c r="M56" t="s">
        <v>291</v>
      </c>
    </row>
    <row r="57" spans="1:13" ht="12.75">
      <c r="A57" s="38">
        <v>2015</v>
      </c>
      <c r="B57" s="57" t="s">
        <v>320</v>
      </c>
      <c r="C57" s="38">
        <v>1</v>
      </c>
      <c r="D57" s="41" t="str">
        <f>JLY!A64</f>
        <v>113</v>
      </c>
      <c r="E57" s="53">
        <v>0</v>
      </c>
      <c r="F57" s="39">
        <f>JLY!G64</f>
        <v>0.5</v>
      </c>
      <c r="G57" s="53">
        <f t="shared" si="0"/>
        <v>0</v>
      </c>
      <c r="H57" s="53">
        <f t="shared" si="1"/>
        <v>0</v>
      </c>
      <c r="I57" s="39">
        <f>JLY!M64</f>
        <v>0.3355</v>
      </c>
      <c r="J57" s="53">
        <f>ROUND(JLY!O64,2)</f>
        <v>0</v>
      </c>
      <c r="K57" s="53">
        <f>ROUND(JLY!Q64,2)</f>
        <v>0</v>
      </c>
      <c r="L57" s="55" t="s">
        <v>293</v>
      </c>
      <c r="M57" t="s">
        <v>291</v>
      </c>
    </row>
    <row r="58" spans="1:13" ht="12.75">
      <c r="A58" s="38">
        <v>2015</v>
      </c>
      <c r="B58" s="57" t="s">
        <v>320</v>
      </c>
      <c r="C58" s="38">
        <v>1</v>
      </c>
      <c r="D58" s="41" t="str">
        <f>JLY!A65</f>
        <v>115</v>
      </c>
      <c r="E58" s="53">
        <v>979.5</v>
      </c>
      <c r="F58" s="39">
        <f>JLY!G65</f>
        <v>0.5</v>
      </c>
      <c r="G58" s="53">
        <f t="shared" si="0"/>
        <v>489.75</v>
      </c>
      <c r="H58" s="53">
        <f t="shared" si="1"/>
        <v>489.75</v>
      </c>
      <c r="I58" s="39">
        <f>JLY!M65</f>
        <v>0.4271</v>
      </c>
      <c r="J58" s="53">
        <f>ROUND(JLY!O65,2)</f>
        <v>209.17</v>
      </c>
      <c r="K58" s="53">
        <f>ROUND(JLY!Q65,2)</f>
        <v>280.58</v>
      </c>
      <c r="L58" s="55" t="s">
        <v>293</v>
      </c>
      <c r="M58" t="s">
        <v>291</v>
      </c>
    </row>
    <row r="59" spans="1:13" ht="12.75">
      <c r="A59" s="38">
        <v>2015</v>
      </c>
      <c r="B59" s="57" t="s">
        <v>320</v>
      </c>
      <c r="C59" s="38">
        <v>1</v>
      </c>
      <c r="D59" s="41" t="str">
        <f>JLY!A66</f>
        <v>117</v>
      </c>
      <c r="E59" s="53">
        <v>2285.5</v>
      </c>
      <c r="F59" s="39">
        <f>JLY!G66</f>
        <v>0.5</v>
      </c>
      <c r="G59" s="53">
        <f t="shared" si="0"/>
        <v>1142.75</v>
      </c>
      <c r="H59" s="53">
        <f t="shared" si="1"/>
        <v>1142.75</v>
      </c>
      <c r="I59" s="39">
        <f>JLY!M66</f>
        <v>0.2286</v>
      </c>
      <c r="J59" s="53">
        <f>ROUND(JLY!O66,2)</f>
        <v>261.23</v>
      </c>
      <c r="K59" s="53">
        <f>ROUND(JLY!Q66,2)</f>
        <v>881.52</v>
      </c>
      <c r="L59" s="55" t="s">
        <v>293</v>
      </c>
      <c r="M59" t="s">
        <v>291</v>
      </c>
    </row>
    <row r="60" spans="1:13" ht="12.75">
      <c r="A60" s="38">
        <v>2015</v>
      </c>
      <c r="B60" s="57" t="s">
        <v>320</v>
      </c>
      <c r="C60" s="38">
        <v>1</v>
      </c>
      <c r="D60" s="41" t="str">
        <f>JLY!A67</f>
        <v>119</v>
      </c>
      <c r="E60" s="53">
        <v>326.5</v>
      </c>
      <c r="F60" s="39">
        <f>JLY!G67</f>
        <v>0.5</v>
      </c>
      <c r="G60" s="53">
        <f t="shared" si="0"/>
        <v>163.25</v>
      </c>
      <c r="H60" s="53">
        <f t="shared" si="1"/>
        <v>163.25</v>
      </c>
      <c r="I60" s="39">
        <f>JLY!M67</f>
        <v>0.4333</v>
      </c>
      <c r="J60" s="53">
        <f>ROUND(JLY!O67,2)</f>
        <v>70.74</v>
      </c>
      <c r="K60" s="53">
        <f>ROUND(JLY!Q67,2)</f>
        <v>92.51</v>
      </c>
      <c r="L60" s="55" t="s">
        <v>293</v>
      </c>
      <c r="M60" t="s">
        <v>291</v>
      </c>
    </row>
    <row r="61" spans="1:13" ht="12.75">
      <c r="A61" s="38">
        <v>2015</v>
      </c>
      <c r="B61" s="57" t="s">
        <v>320</v>
      </c>
      <c r="C61" s="38">
        <v>1</v>
      </c>
      <c r="D61" s="41" t="str">
        <f>JLY!A68</f>
        <v>121</v>
      </c>
      <c r="E61" s="53">
        <v>1306</v>
      </c>
      <c r="F61" s="39">
        <f>JLY!G68</f>
        <v>0.5</v>
      </c>
      <c r="G61" s="53">
        <f t="shared" si="0"/>
        <v>653</v>
      </c>
      <c r="H61" s="53">
        <f t="shared" si="1"/>
        <v>653</v>
      </c>
      <c r="I61" s="39">
        <f>JLY!M68</f>
        <v>0.2834</v>
      </c>
      <c r="J61" s="53">
        <f>ROUND(JLY!O68,2)</f>
        <v>185.06</v>
      </c>
      <c r="K61" s="53">
        <f>ROUND(JLY!Q68,2)</f>
        <v>467.94</v>
      </c>
      <c r="L61" s="55" t="s">
        <v>293</v>
      </c>
      <c r="M61" t="s">
        <v>291</v>
      </c>
    </row>
    <row r="62" spans="1:13" ht="12.75">
      <c r="A62" s="38">
        <v>2015</v>
      </c>
      <c r="B62" s="57" t="s">
        <v>320</v>
      </c>
      <c r="C62" s="38">
        <v>1</v>
      </c>
      <c r="D62" s="41" t="str">
        <f>JLY!A69</f>
        <v>125</v>
      </c>
      <c r="E62" s="53">
        <v>0</v>
      </c>
      <c r="F62" s="39">
        <f>JLY!G69</f>
        <v>0.5</v>
      </c>
      <c r="G62" s="53">
        <f t="shared" si="0"/>
        <v>0</v>
      </c>
      <c r="H62" s="53">
        <f t="shared" si="1"/>
        <v>0</v>
      </c>
      <c r="I62" s="39">
        <f>JLY!M69</f>
        <v>0.3132</v>
      </c>
      <c r="J62" s="53">
        <f>ROUND(JLY!O69,2)</f>
        <v>0</v>
      </c>
      <c r="K62" s="53">
        <f>ROUND(JLY!Q69,2)</f>
        <v>0</v>
      </c>
      <c r="L62" s="55" t="s">
        <v>293</v>
      </c>
      <c r="M62" t="s">
        <v>291</v>
      </c>
    </row>
    <row r="63" spans="1:13" ht="12.75">
      <c r="A63" s="38">
        <v>2015</v>
      </c>
      <c r="B63" s="57" t="s">
        <v>320</v>
      </c>
      <c r="C63" s="38">
        <v>1</v>
      </c>
      <c r="D63" s="41" t="str">
        <f>JLY!A70</f>
        <v>127</v>
      </c>
      <c r="E63" s="53">
        <v>1306</v>
      </c>
      <c r="F63" s="39">
        <f>JLY!G70</f>
        <v>0.5</v>
      </c>
      <c r="G63" s="53">
        <f t="shared" si="0"/>
        <v>653</v>
      </c>
      <c r="H63" s="53">
        <f t="shared" si="1"/>
        <v>653</v>
      </c>
      <c r="I63" s="39">
        <f>JLY!M70</f>
        <v>0.4329</v>
      </c>
      <c r="J63" s="53">
        <f>ROUND(JLY!O70,2)</f>
        <v>282.68</v>
      </c>
      <c r="K63" s="53">
        <f>ROUND(JLY!Q70,2)</f>
        <v>370.32</v>
      </c>
      <c r="L63" s="55" t="s">
        <v>293</v>
      </c>
      <c r="M63" t="s">
        <v>291</v>
      </c>
    </row>
    <row r="64" spans="1:13" ht="12.75">
      <c r="A64" s="38">
        <v>2015</v>
      </c>
      <c r="B64" s="57" t="s">
        <v>320</v>
      </c>
      <c r="C64" s="38">
        <v>1</v>
      </c>
      <c r="D64" s="41" t="str">
        <f>JLY!A71</f>
        <v>131</v>
      </c>
      <c r="E64" s="53">
        <v>2612</v>
      </c>
      <c r="F64" s="39">
        <f>JLY!G71</f>
        <v>0.5</v>
      </c>
      <c r="G64" s="53">
        <f t="shared" si="0"/>
        <v>1306</v>
      </c>
      <c r="H64" s="53">
        <f t="shared" si="1"/>
        <v>1306</v>
      </c>
      <c r="I64" s="39">
        <f>JLY!M71</f>
        <v>0.1971</v>
      </c>
      <c r="J64" s="53">
        <f>ROUND(JLY!O71,2)</f>
        <v>257.41</v>
      </c>
      <c r="K64" s="53">
        <f>ROUND(JLY!Q71,2)</f>
        <v>1048.59</v>
      </c>
      <c r="L64" s="55" t="s">
        <v>293</v>
      </c>
      <c r="M64" t="s">
        <v>291</v>
      </c>
    </row>
    <row r="65" spans="1:13" ht="12.75">
      <c r="A65" s="38">
        <v>2015</v>
      </c>
      <c r="B65" s="57" t="s">
        <v>320</v>
      </c>
      <c r="C65" s="38">
        <v>1</v>
      </c>
      <c r="D65" s="41" t="str">
        <f>JLY!A72</f>
        <v>133</v>
      </c>
      <c r="E65" s="53">
        <v>0</v>
      </c>
      <c r="F65" s="39">
        <f>JLY!G72</f>
        <v>0.5</v>
      </c>
      <c r="G65" s="53">
        <f t="shared" si="0"/>
        <v>0</v>
      </c>
      <c r="H65" s="53">
        <f t="shared" si="1"/>
        <v>0</v>
      </c>
      <c r="I65" s="39">
        <f>JLY!M72</f>
        <v>0.3304</v>
      </c>
      <c r="J65" s="53">
        <f>ROUND(JLY!O72,2)</f>
        <v>0</v>
      </c>
      <c r="K65" s="53">
        <f>ROUND(JLY!Q72,2)</f>
        <v>0</v>
      </c>
      <c r="L65" s="55" t="s">
        <v>293</v>
      </c>
      <c r="M65" t="s">
        <v>291</v>
      </c>
    </row>
    <row r="66" spans="1:13" ht="12.75">
      <c r="A66" s="38">
        <v>2015</v>
      </c>
      <c r="B66" s="57" t="s">
        <v>320</v>
      </c>
      <c r="C66" s="38">
        <v>1</v>
      </c>
      <c r="D66" s="41" t="str">
        <f>JLY!A73</f>
        <v>135</v>
      </c>
      <c r="E66" s="53">
        <v>0</v>
      </c>
      <c r="F66" s="39">
        <f>JLY!G73</f>
        <v>0.5</v>
      </c>
      <c r="G66" s="53">
        <f t="shared" si="0"/>
        <v>0</v>
      </c>
      <c r="H66" s="53">
        <f t="shared" si="1"/>
        <v>0</v>
      </c>
      <c r="I66" s="39">
        <f>JLY!M73</f>
        <v>0.2686</v>
      </c>
      <c r="J66" s="53">
        <f>ROUND(JLY!O73,2)</f>
        <v>0</v>
      </c>
      <c r="K66" s="53">
        <f>ROUND(JLY!Q73,2)</f>
        <v>0</v>
      </c>
      <c r="L66" s="55" t="s">
        <v>293</v>
      </c>
      <c r="M66" t="s">
        <v>291</v>
      </c>
    </row>
    <row r="67" spans="1:13" ht="12.75">
      <c r="A67" s="38">
        <v>2015</v>
      </c>
      <c r="B67" s="57" t="s">
        <v>320</v>
      </c>
      <c r="C67" s="38">
        <v>1</v>
      </c>
      <c r="D67" s="41" t="str">
        <f>JLY!A74</f>
        <v>137</v>
      </c>
      <c r="E67" s="53">
        <v>0</v>
      </c>
      <c r="F67" s="39">
        <f>JLY!G74</f>
        <v>0.5</v>
      </c>
      <c r="G67" s="53">
        <f aca="true" t="shared" si="2" ref="G67:G130">E67*F67</f>
        <v>0</v>
      </c>
      <c r="H67" s="53">
        <f aca="true" t="shared" si="3" ref="H67:H130">G67</f>
        <v>0</v>
      </c>
      <c r="I67" s="39">
        <f>JLY!M74</f>
        <v>0.4083</v>
      </c>
      <c r="J67" s="53">
        <f>ROUND(JLY!O74,2)</f>
        <v>0</v>
      </c>
      <c r="K67" s="53">
        <f>ROUND(JLY!Q74,2)</f>
        <v>0</v>
      </c>
      <c r="L67" s="55" t="s">
        <v>293</v>
      </c>
      <c r="M67" t="s">
        <v>291</v>
      </c>
    </row>
    <row r="68" spans="1:13" ht="12.75">
      <c r="A68" s="38">
        <v>2015</v>
      </c>
      <c r="B68" s="57" t="s">
        <v>320</v>
      </c>
      <c r="C68" s="38">
        <v>1</v>
      </c>
      <c r="D68" s="41" t="str">
        <f>JLY!A75</f>
        <v>139</v>
      </c>
      <c r="E68" s="53">
        <v>0</v>
      </c>
      <c r="F68" s="39">
        <f>JLY!G75</f>
        <v>0.5</v>
      </c>
      <c r="G68" s="53">
        <f t="shared" si="2"/>
        <v>0</v>
      </c>
      <c r="H68" s="53">
        <f t="shared" si="3"/>
        <v>0</v>
      </c>
      <c r="I68" s="39">
        <f>JLY!M75</f>
        <v>0.2865</v>
      </c>
      <c r="J68" s="53">
        <f>ROUND(JLY!O75,2)</f>
        <v>0</v>
      </c>
      <c r="K68" s="53">
        <f>ROUND(JLY!Q75,2)</f>
        <v>0</v>
      </c>
      <c r="L68" s="55" t="s">
        <v>293</v>
      </c>
      <c r="M68" t="s">
        <v>291</v>
      </c>
    </row>
    <row r="69" spans="1:13" ht="12.75">
      <c r="A69" s="38">
        <v>2015</v>
      </c>
      <c r="B69" s="57" t="s">
        <v>320</v>
      </c>
      <c r="C69" s="38">
        <v>1</v>
      </c>
      <c r="D69" s="41" t="str">
        <f>JLY!A76</f>
        <v>141</v>
      </c>
      <c r="E69" s="53">
        <v>979.5</v>
      </c>
      <c r="F69" s="39">
        <f>JLY!G76</f>
        <v>0.5</v>
      </c>
      <c r="G69" s="53">
        <f t="shared" si="2"/>
        <v>489.75</v>
      </c>
      <c r="H69" s="53">
        <f t="shared" si="3"/>
        <v>489.75</v>
      </c>
      <c r="I69" s="39">
        <f>JLY!M76</f>
        <v>0.2539</v>
      </c>
      <c r="J69" s="53">
        <f>ROUND(JLY!O76,2)</f>
        <v>124.35</v>
      </c>
      <c r="K69" s="53">
        <f>ROUND(JLY!Q76,2)</f>
        <v>365.4</v>
      </c>
      <c r="L69" s="55" t="s">
        <v>293</v>
      </c>
      <c r="M69" t="s">
        <v>291</v>
      </c>
    </row>
    <row r="70" spans="1:13" ht="12.75">
      <c r="A70" s="38">
        <v>2015</v>
      </c>
      <c r="B70" s="57" t="s">
        <v>320</v>
      </c>
      <c r="C70" s="38">
        <v>1</v>
      </c>
      <c r="D70" s="41" t="str">
        <f>JLY!A77</f>
        <v>143</v>
      </c>
      <c r="E70" s="53">
        <v>0</v>
      </c>
      <c r="F70" s="39">
        <f>JLY!G77</f>
        <v>0.5</v>
      </c>
      <c r="G70" s="53">
        <f t="shared" si="2"/>
        <v>0</v>
      </c>
      <c r="H70" s="53">
        <f t="shared" si="3"/>
        <v>0</v>
      </c>
      <c r="I70" s="39">
        <f>JLY!M77</f>
        <v>0.2355</v>
      </c>
      <c r="J70" s="53">
        <f>ROUND(JLY!O77,2)</f>
        <v>0</v>
      </c>
      <c r="K70" s="53">
        <f>ROUND(JLY!Q77,2)</f>
        <v>0</v>
      </c>
      <c r="L70" s="55" t="s">
        <v>293</v>
      </c>
      <c r="M70" t="s">
        <v>291</v>
      </c>
    </row>
    <row r="71" spans="1:13" ht="12.75">
      <c r="A71" s="38">
        <v>2015</v>
      </c>
      <c r="B71" s="57" t="s">
        <v>320</v>
      </c>
      <c r="C71" s="38">
        <v>1</v>
      </c>
      <c r="D71" s="41" t="str">
        <f>JLY!A78</f>
        <v>145</v>
      </c>
      <c r="E71" s="53">
        <v>326.5</v>
      </c>
      <c r="F71" s="39">
        <f>JLY!G78</f>
        <v>0.5</v>
      </c>
      <c r="G71" s="53">
        <f t="shared" si="2"/>
        <v>163.25</v>
      </c>
      <c r="H71" s="53">
        <f t="shared" si="3"/>
        <v>163.25</v>
      </c>
      <c r="I71" s="39">
        <f>JLY!M78</f>
        <v>0.4342</v>
      </c>
      <c r="J71" s="53">
        <f>ROUND(JLY!O78,2)</f>
        <v>70.88</v>
      </c>
      <c r="K71" s="53">
        <f>ROUND(JLY!Q78,2)</f>
        <v>92.37</v>
      </c>
      <c r="L71" s="55" t="s">
        <v>293</v>
      </c>
      <c r="M71" t="s">
        <v>291</v>
      </c>
    </row>
    <row r="72" spans="1:13" ht="12.75">
      <c r="A72" s="38">
        <v>2015</v>
      </c>
      <c r="B72" s="57" t="s">
        <v>320</v>
      </c>
      <c r="C72" s="38">
        <v>1</v>
      </c>
      <c r="D72" s="41" t="str">
        <f>JLY!A79</f>
        <v>147</v>
      </c>
      <c r="E72" s="53">
        <v>0</v>
      </c>
      <c r="F72" s="39">
        <f>JLY!G79</f>
        <v>0.5</v>
      </c>
      <c r="G72" s="53">
        <f t="shared" si="2"/>
        <v>0</v>
      </c>
      <c r="H72" s="53">
        <f t="shared" si="3"/>
        <v>0</v>
      </c>
      <c r="I72" s="39">
        <f>JLY!M79</f>
        <v>0.2232</v>
      </c>
      <c r="J72" s="53">
        <f>ROUND(JLY!O79,2)</f>
        <v>0</v>
      </c>
      <c r="K72" s="53">
        <f>ROUND(JLY!Q79,2)</f>
        <v>0</v>
      </c>
      <c r="L72" s="55" t="s">
        <v>293</v>
      </c>
      <c r="M72" t="s">
        <v>291</v>
      </c>
    </row>
    <row r="73" spans="1:13" ht="12.75">
      <c r="A73" s="38">
        <v>2015</v>
      </c>
      <c r="B73" s="57" t="s">
        <v>320</v>
      </c>
      <c r="C73" s="38">
        <v>1</v>
      </c>
      <c r="D73" s="41" t="str">
        <f>JLY!A80</f>
        <v>149</v>
      </c>
      <c r="E73" s="53">
        <v>1306</v>
      </c>
      <c r="F73" s="39">
        <f>JLY!G80</f>
        <v>0.5</v>
      </c>
      <c r="G73" s="53">
        <f t="shared" si="2"/>
        <v>653</v>
      </c>
      <c r="H73" s="53">
        <f t="shared" si="3"/>
        <v>653</v>
      </c>
      <c r="I73" s="39">
        <f>JLY!M80</f>
        <v>0.3716</v>
      </c>
      <c r="J73" s="53">
        <f>ROUND(JLY!O80,2)</f>
        <v>242.65</v>
      </c>
      <c r="K73" s="53">
        <f>ROUND(JLY!Q80,2)</f>
        <v>410.35</v>
      </c>
      <c r="L73" s="55" t="s">
        <v>293</v>
      </c>
      <c r="M73" t="s">
        <v>291</v>
      </c>
    </row>
    <row r="74" spans="1:13" ht="12.75">
      <c r="A74" s="38">
        <v>2015</v>
      </c>
      <c r="B74" s="57" t="s">
        <v>320</v>
      </c>
      <c r="C74" s="38">
        <v>1</v>
      </c>
      <c r="D74" s="41" t="str">
        <f>JLY!A81</f>
        <v>153</v>
      </c>
      <c r="E74" s="53">
        <v>1959</v>
      </c>
      <c r="F74" s="39">
        <f>JLY!G81</f>
        <v>0.5</v>
      </c>
      <c r="G74" s="53">
        <f t="shared" si="2"/>
        <v>979.5</v>
      </c>
      <c r="H74" s="53">
        <f t="shared" si="3"/>
        <v>979.5</v>
      </c>
      <c r="I74" s="39">
        <f>JLY!M81</f>
        <v>0.3414</v>
      </c>
      <c r="J74" s="53">
        <f>ROUND(JLY!O81,2)</f>
        <v>334.4</v>
      </c>
      <c r="K74" s="53">
        <f>ROUND(JLY!Q81,2)</f>
        <v>645.1</v>
      </c>
      <c r="L74" s="55" t="s">
        <v>293</v>
      </c>
      <c r="M74" t="s">
        <v>291</v>
      </c>
    </row>
    <row r="75" spans="1:13" ht="12.75">
      <c r="A75" s="38">
        <v>2015</v>
      </c>
      <c r="B75" s="57" t="s">
        <v>320</v>
      </c>
      <c r="C75" s="38">
        <v>1</v>
      </c>
      <c r="D75" s="41" t="str">
        <f>JLY!A82</f>
        <v>155</v>
      </c>
      <c r="E75" s="53">
        <v>3918</v>
      </c>
      <c r="F75" s="39">
        <f>JLY!G82</f>
        <v>0.5</v>
      </c>
      <c r="G75" s="53">
        <f t="shared" si="2"/>
        <v>1959</v>
      </c>
      <c r="H75" s="53">
        <f t="shared" si="3"/>
        <v>1959</v>
      </c>
      <c r="I75" s="39">
        <f>JLY!M82</f>
        <v>0.2923</v>
      </c>
      <c r="J75" s="53">
        <f>ROUND(JLY!O82,2)</f>
        <v>572.62</v>
      </c>
      <c r="K75" s="53">
        <f>ROUND(JLY!Q82,2)</f>
        <v>1386.38</v>
      </c>
      <c r="L75" s="55" t="s">
        <v>293</v>
      </c>
      <c r="M75" t="s">
        <v>291</v>
      </c>
    </row>
    <row r="76" spans="1:13" ht="12.75">
      <c r="A76" s="38">
        <v>2015</v>
      </c>
      <c r="B76" s="57" t="s">
        <v>320</v>
      </c>
      <c r="C76" s="38">
        <v>1</v>
      </c>
      <c r="D76" s="41" t="str">
        <f>JLY!A83</f>
        <v>157</v>
      </c>
      <c r="E76" s="53">
        <v>0</v>
      </c>
      <c r="F76" s="39">
        <f>JLY!G83</f>
        <v>0.5</v>
      </c>
      <c r="G76" s="53">
        <f t="shared" si="2"/>
        <v>0</v>
      </c>
      <c r="H76" s="53">
        <f t="shared" si="3"/>
        <v>0</v>
      </c>
      <c r="I76" s="39">
        <f>JLY!M83</f>
        <v>0.4199</v>
      </c>
      <c r="J76" s="53">
        <f>ROUND(JLY!O83,2)</f>
        <v>0</v>
      </c>
      <c r="K76" s="53">
        <f>ROUND(JLY!Q83,2)</f>
        <v>0</v>
      </c>
      <c r="L76" s="55" t="s">
        <v>293</v>
      </c>
      <c r="M76" t="s">
        <v>291</v>
      </c>
    </row>
    <row r="77" spans="1:13" ht="12.75">
      <c r="A77" s="38">
        <v>2015</v>
      </c>
      <c r="B77" s="57" t="s">
        <v>320</v>
      </c>
      <c r="C77" s="38">
        <v>1</v>
      </c>
      <c r="D77" s="41" t="str">
        <f>JLY!A84</f>
        <v>159</v>
      </c>
      <c r="E77" s="53">
        <v>2457.25</v>
      </c>
      <c r="F77" s="39">
        <f>JLY!G84</f>
        <v>0.5</v>
      </c>
      <c r="G77" s="53">
        <f t="shared" si="2"/>
        <v>1228.625</v>
      </c>
      <c r="H77" s="53">
        <f t="shared" si="3"/>
        <v>1228.625</v>
      </c>
      <c r="I77" s="39">
        <f>JLY!M84</f>
        <v>0.3227</v>
      </c>
      <c r="J77" s="53">
        <f>ROUND(JLY!O84,2)</f>
        <v>396.48</v>
      </c>
      <c r="K77" s="53">
        <f>ROUND(JLY!Q84,2)</f>
        <v>832.15</v>
      </c>
      <c r="L77" s="55" t="s">
        <v>293</v>
      </c>
      <c r="M77" t="s">
        <v>291</v>
      </c>
    </row>
    <row r="78" spans="1:13" ht="12.75">
      <c r="A78" s="38">
        <v>2015</v>
      </c>
      <c r="B78" s="57" t="s">
        <v>320</v>
      </c>
      <c r="C78" s="38">
        <v>1</v>
      </c>
      <c r="D78" s="41" t="str">
        <f>JLY!A85</f>
        <v>161</v>
      </c>
      <c r="E78" s="53">
        <v>8815.5</v>
      </c>
      <c r="F78" s="39">
        <f>JLY!G85</f>
        <v>0.5</v>
      </c>
      <c r="G78" s="53">
        <f t="shared" si="2"/>
        <v>4407.75</v>
      </c>
      <c r="H78" s="53">
        <f t="shared" si="3"/>
        <v>4407.75</v>
      </c>
      <c r="I78" s="39">
        <f>JLY!M85</f>
        <v>0.4397</v>
      </c>
      <c r="J78" s="53">
        <f>ROUND(JLY!O85,2)</f>
        <v>1938.09</v>
      </c>
      <c r="K78" s="53">
        <f>ROUND(JLY!Q85,2)</f>
        <v>2469.66</v>
      </c>
      <c r="L78" s="55" t="s">
        <v>293</v>
      </c>
      <c r="M78" t="s">
        <v>291</v>
      </c>
    </row>
    <row r="79" spans="1:13" ht="12.75">
      <c r="A79" s="38">
        <v>2015</v>
      </c>
      <c r="B79" s="57" t="s">
        <v>320</v>
      </c>
      <c r="C79" s="38">
        <v>1</v>
      </c>
      <c r="D79" s="41" t="str">
        <f>JLY!A86</f>
        <v>163</v>
      </c>
      <c r="E79" s="53">
        <v>326.5</v>
      </c>
      <c r="F79" s="39">
        <f>JLY!G86</f>
        <v>0.5</v>
      </c>
      <c r="G79" s="53">
        <f t="shared" si="2"/>
        <v>163.25</v>
      </c>
      <c r="H79" s="53">
        <f t="shared" si="3"/>
        <v>163.25</v>
      </c>
      <c r="I79" s="39">
        <f>JLY!M86</f>
        <v>0.2336</v>
      </c>
      <c r="J79" s="53">
        <f>ROUND(JLY!O86,2)</f>
        <v>38.14</v>
      </c>
      <c r="K79" s="53">
        <f>ROUND(JLY!Q86,2)</f>
        <v>125.11</v>
      </c>
      <c r="L79" s="55" t="s">
        <v>293</v>
      </c>
      <c r="M79" t="s">
        <v>291</v>
      </c>
    </row>
    <row r="80" spans="1:13" ht="12.75">
      <c r="A80" s="38">
        <v>2015</v>
      </c>
      <c r="B80" s="57" t="s">
        <v>320</v>
      </c>
      <c r="C80" s="38">
        <v>1</v>
      </c>
      <c r="D80" s="41" t="str">
        <f>JLY!A87</f>
        <v>165</v>
      </c>
      <c r="E80" s="53">
        <v>5255.64</v>
      </c>
      <c r="F80" s="39">
        <f>JLY!G87</f>
        <v>0.5</v>
      </c>
      <c r="G80" s="53">
        <f t="shared" si="2"/>
        <v>2627.82</v>
      </c>
      <c r="H80" s="53">
        <f t="shared" si="3"/>
        <v>2627.82</v>
      </c>
      <c r="I80" s="39">
        <f>JLY!M87</f>
        <v>0.3445</v>
      </c>
      <c r="J80" s="53">
        <f>ROUND(JLY!O87,2)</f>
        <v>905.28</v>
      </c>
      <c r="K80" s="53">
        <f>ROUND(JLY!Q87,2)</f>
        <v>1722.54</v>
      </c>
      <c r="L80" s="55" t="s">
        <v>293</v>
      </c>
      <c r="M80" t="s">
        <v>291</v>
      </c>
    </row>
    <row r="81" spans="1:13" ht="12.75">
      <c r="A81" s="38">
        <v>2015</v>
      </c>
      <c r="B81" s="57" t="s">
        <v>320</v>
      </c>
      <c r="C81" s="38">
        <v>1</v>
      </c>
      <c r="D81" s="41" t="str">
        <f>JLY!A88</f>
        <v>167</v>
      </c>
      <c r="E81" s="53">
        <v>979.5</v>
      </c>
      <c r="F81" s="39">
        <f>JLY!G88</f>
        <v>0.5</v>
      </c>
      <c r="G81" s="53">
        <f t="shared" si="2"/>
        <v>489.75</v>
      </c>
      <c r="H81" s="53">
        <f t="shared" si="3"/>
        <v>489.75</v>
      </c>
      <c r="I81" s="39">
        <f>JLY!M88</f>
        <v>0.1894</v>
      </c>
      <c r="J81" s="53">
        <f>ROUND(JLY!O88,2)</f>
        <v>92.76</v>
      </c>
      <c r="K81" s="53">
        <f>ROUND(JLY!Q88,2)</f>
        <v>396.99</v>
      </c>
      <c r="L81" s="55" t="s">
        <v>293</v>
      </c>
      <c r="M81" t="s">
        <v>291</v>
      </c>
    </row>
    <row r="82" spans="1:13" ht="12.75">
      <c r="A82" s="38">
        <v>2015</v>
      </c>
      <c r="B82" s="57" t="s">
        <v>320</v>
      </c>
      <c r="C82" s="38">
        <v>1</v>
      </c>
      <c r="D82" s="41" t="str">
        <f>JLY!A89</f>
        <v>169</v>
      </c>
      <c r="E82" s="53">
        <v>979.5</v>
      </c>
      <c r="F82" s="39">
        <f>JLY!G89</f>
        <v>0.5</v>
      </c>
      <c r="G82" s="53">
        <f t="shared" si="2"/>
        <v>489.75</v>
      </c>
      <c r="H82" s="53">
        <f t="shared" si="3"/>
        <v>489.75</v>
      </c>
      <c r="I82" s="39">
        <f>JLY!M89</f>
        <v>0.3154</v>
      </c>
      <c r="J82" s="53">
        <f>ROUND(JLY!O89,2)</f>
        <v>154.47</v>
      </c>
      <c r="K82" s="53">
        <f>ROUND(JLY!Q89,2)</f>
        <v>335.28</v>
      </c>
      <c r="L82" s="55" t="s">
        <v>293</v>
      </c>
      <c r="M82" t="s">
        <v>291</v>
      </c>
    </row>
    <row r="83" spans="1:13" ht="12.75">
      <c r="A83" s="38">
        <v>2015</v>
      </c>
      <c r="B83" s="57" t="s">
        <v>320</v>
      </c>
      <c r="C83" s="38">
        <v>1</v>
      </c>
      <c r="D83" s="41" t="str">
        <f>JLY!A90</f>
        <v>171</v>
      </c>
      <c r="E83" s="53">
        <v>653</v>
      </c>
      <c r="F83" s="39">
        <f>JLY!G90</f>
        <v>0.5</v>
      </c>
      <c r="G83" s="53">
        <f t="shared" si="2"/>
        <v>326.5</v>
      </c>
      <c r="H83" s="53">
        <f t="shared" si="3"/>
        <v>326.5</v>
      </c>
      <c r="I83" s="39">
        <f>JLY!M90</f>
        <v>0.3517</v>
      </c>
      <c r="J83" s="53">
        <f>ROUND(JLY!O90,2)</f>
        <v>114.83</v>
      </c>
      <c r="K83" s="53">
        <f>ROUND(JLY!Q90,2)</f>
        <v>211.67</v>
      </c>
      <c r="L83" s="55" t="s">
        <v>293</v>
      </c>
      <c r="M83" t="s">
        <v>291</v>
      </c>
    </row>
    <row r="84" spans="1:13" ht="12.75">
      <c r="A84" s="38">
        <v>2015</v>
      </c>
      <c r="B84" s="57" t="s">
        <v>320</v>
      </c>
      <c r="C84" s="38">
        <v>1</v>
      </c>
      <c r="D84" s="41" t="str">
        <f>JLY!A91</f>
        <v>173</v>
      </c>
      <c r="E84" s="53">
        <v>0</v>
      </c>
      <c r="F84" s="39">
        <f>JLY!G91</f>
        <v>0.5</v>
      </c>
      <c r="G84" s="53">
        <f t="shared" si="2"/>
        <v>0</v>
      </c>
      <c r="H84" s="53">
        <f t="shared" si="3"/>
        <v>0</v>
      </c>
      <c r="I84" s="39">
        <f>JLY!M91</f>
        <v>0.2337</v>
      </c>
      <c r="J84" s="53">
        <f>ROUND(JLY!O91,2)</f>
        <v>0</v>
      </c>
      <c r="K84" s="53">
        <f>ROUND(JLY!Q91,2)</f>
        <v>0</v>
      </c>
      <c r="L84" s="55" t="s">
        <v>293</v>
      </c>
      <c r="M84" t="s">
        <v>291</v>
      </c>
    </row>
    <row r="85" spans="1:13" ht="12.75">
      <c r="A85" s="38">
        <v>2015</v>
      </c>
      <c r="B85" s="57" t="s">
        <v>320</v>
      </c>
      <c r="C85" s="38">
        <v>1</v>
      </c>
      <c r="D85" s="41" t="str">
        <f>JLY!A92</f>
        <v>175</v>
      </c>
      <c r="E85" s="53">
        <v>0</v>
      </c>
      <c r="F85" s="39">
        <f>JLY!G92</f>
        <v>0.5</v>
      </c>
      <c r="G85" s="53">
        <f t="shared" si="2"/>
        <v>0</v>
      </c>
      <c r="H85" s="53">
        <f t="shared" si="3"/>
        <v>0</v>
      </c>
      <c r="I85" s="39">
        <f>JLY!M92</f>
        <v>0.323</v>
      </c>
      <c r="J85" s="53">
        <f>ROUND(JLY!O92,2)</f>
        <v>0</v>
      </c>
      <c r="K85" s="53">
        <f>ROUND(JLY!Q92,2)</f>
        <v>0</v>
      </c>
      <c r="L85" s="55" t="s">
        <v>293</v>
      </c>
      <c r="M85" t="s">
        <v>291</v>
      </c>
    </row>
    <row r="86" spans="1:13" ht="12.75">
      <c r="A86" s="38">
        <v>2015</v>
      </c>
      <c r="B86" s="57" t="s">
        <v>320</v>
      </c>
      <c r="C86" s="38">
        <v>1</v>
      </c>
      <c r="D86" s="41" t="str">
        <f>JLY!A93</f>
        <v>177</v>
      </c>
      <c r="E86" s="53">
        <v>3918</v>
      </c>
      <c r="F86" s="39">
        <f>JLY!G93</f>
        <v>0.5</v>
      </c>
      <c r="G86" s="53">
        <f t="shared" si="2"/>
        <v>1959</v>
      </c>
      <c r="H86" s="53">
        <f t="shared" si="3"/>
        <v>1959</v>
      </c>
      <c r="I86" s="39">
        <f>JLY!M93</f>
        <v>0.4588</v>
      </c>
      <c r="J86" s="53">
        <f>ROUND(JLY!O93,2)</f>
        <v>898.79</v>
      </c>
      <c r="K86" s="53">
        <f>ROUND(JLY!Q93,2)</f>
        <v>1060.21</v>
      </c>
      <c r="L86" s="55" t="s">
        <v>293</v>
      </c>
      <c r="M86" t="s">
        <v>291</v>
      </c>
    </row>
    <row r="87" spans="1:13" ht="12.75">
      <c r="A87" s="38">
        <v>2015</v>
      </c>
      <c r="B87" s="57" t="s">
        <v>320</v>
      </c>
      <c r="C87" s="38">
        <v>1</v>
      </c>
      <c r="D87" s="41" t="str">
        <f>JLY!A94</f>
        <v>179</v>
      </c>
      <c r="E87" s="53">
        <v>1632.5</v>
      </c>
      <c r="F87" s="39">
        <f>JLY!G94</f>
        <v>0.5</v>
      </c>
      <c r="G87" s="53">
        <f t="shared" si="2"/>
        <v>816.25</v>
      </c>
      <c r="H87" s="53">
        <f t="shared" si="3"/>
        <v>816.25</v>
      </c>
      <c r="I87" s="39">
        <f>JLY!M94</f>
        <v>0.4439</v>
      </c>
      <c r="J87" s="53">
        <f>ROUND(JLY!O94,2)</f>
        <v>362.33</v>
      </c>
      <c r="K87" s="53">
        <f>ROUND(JLY!Q94,2)</f>
        <v>453.92</v>
      </c>
      <c r="L87" s="55" t="s">
        <v>293</v>
      </c>
      <c r="M87" t="s">
        <v>291</v>
      </c>
    </row>
    <row r="88" spans="1:13" ht="12.75">
      <c r="A88" s="38">
        <v>2015</v>
      </c>
      <c r="B88" s="57" t="s">
        <v>320</v>
      </c>
      <c r="C88" s="38">
        <v>1</v>
      </c>
      <c r="D88" s="41" t="str">
        <f>JLY!A95</f>
        <v>181</v>
      </c>
      <c r="E88" s="53">
        <v>0</v>
      </c>
      <c r="F88" s="39">
        <f>JLY!G95</f>
        <v>0.5</v>
      </c>
      <c r="G88" s="53">
        <f t="shared" si="2"/>
        <v>0</v>
      </c>
      <c r="H88" s="53">
        <f t="shared" si="3"/>
        <v>0</v>
      </c>
      <c r="I88" s="39">
        <f>JLY!M95</f>
        <v>0.3979</v>
      </c>
      <c r="J88" s="53">
        <f>ROUND(JLY!O95,2)</f>
        <v>0</v>
      </c>
      <c r="K88" s="53">
        <f>ROUND(JLY!Q95,2)</f>
        <v>0</v>
      </c>
      <c r="L88" s="55" t="s">
        <v>293</v>
      </c>
      <c r="M88" t="s">
        <v>291</v>
      </c>
    </row>
    <row r="89" spans="1:13" ht="12.75">
      <c r="A89" s="38">
        <v>2015</v>
      </c>
      <c r="B89" s="57" t="s">
        <v>320</v>
      </c>
      <c r="C89" s="38">
        <v>1</v>
      </c>
      <c r="D89" s="41" t="str">
        <f>JLY!A96</f>
        <v>183</v>
      </c>
      <c r="E89" s="53">
        <v>1306</v>
      </c>
      <c r="F89" s="39">
        <f>JLY!G96</f>
        <v>0.5</v>
      </c>
      <c r="G89" s="53">
        <f t="shared" si="2"/>
        <v>653</v>
      </c>
      <c r="H89" s="53">
        <f t="shared" si="3"/>
        <v>653</v>
      </c>
      <c r="I89" s="39">
        <f>JLY!M96</f>
        <v>0.2387</v>
      </c>
      <c r="J89" s="53">
        <f>ROUND(JLY!O96,2)</f>
        <v>155.87</v>
      </c>
      <c r="K89" s="53">
        <f>ROUND(JLY!Q96,2)</f>
        <v>497.13</v>
      </c>
      <c r="L89" s="55" t="s">
        <v>293</v>
      </c>
      <c r="M89" t="s">
        <v>291</v>
      </c>
    </row>
    <row r="90" spans="1:13" ht="12.75">
      <c r="A90" s="38">
        <v>2015</v>
      </c>
      <c r="B90" s="57" t="s">
        <v>320</v>
      </c>
      <c r="C90" s="38">
        <v>1</v>
      </c>
      <c r="D90" s="41" t="str">
        <f>JLY!A97</f>
        <v>185</v>
      </c>
      <c r="E90" s="53">
        <v>326.5</v>
      </c>
      <c r="F90" s="39">
        <f>JLY!G97</f>
        <v>0.5</v>
      </c>
      <c r="G90" s="53">
        <f t="shared" si="2"/>
        <v>163.25</v>
      </c>
      <c r="H90" s="53">
        <f t="shared" si="3"/>
        <v>163.25</v>
      </c>
      <c r="I90" s="39">
        <f>JLY!M97</f>
        <v>0.2455</v>
      </c>
      <c r="J90" s="53">
        <f>ROUND(JLY!O97,2)</f>
        <v>40.08</v>
      </c>
      <c r="K90" s="53">
        <f>ROUND(JLY!Q97,2)</f>
        <v>123.17</v>
      </c>
      <c r="L90" s="55" t="s">
        <v>293</v>
      </c>
      <c r="M90" t="s">
        <v>291</v>
      </c>
    </row>
    <row r="91" spans="1:13" ht="12.75">
      <c r="A91" s="38">
        <v>2015</v>
      </c>
      <c r="B91" s="57" t="s">
        <v>320</v>
      </c>
      <c r="C91" s="38">
        <v>1</v>
      </c>
      <c r="D91" s="41" t="str">
        <f>JLY!A98</f>
        <v>187</v>
      </c>
      <c r="E91" s="53">
        <v>978.5</v>
      </c>
      <c r="F91" s="39">
        <f>JLY!G98</f>
        <v>0.5</v>
      </c>
      <c r="G91" s="53">
        <f t="shared" si="2"/>
        <v>489.25</v>
      </c>
      <c r="H91" s="53">
        <f t="shared" si="3"/>
        <v>489.25</v>
      </c>
      <c r="I91" s="39">
        <f>JLY!M98</f>
        <v>0.3853</v>
      </c>
      <c r="J91" s="53">
        <f>ROUND(JLY!O98,2)</f>
        <v>188.51</v>
      </c>
      <c r="K91" s="53">
        <f>ROUND(JLY!Q98,2)</f>
        <v>300.74</v>
      </c>
      <c r="L91" s="55" t="s">
        <v>293</v>
      </c>
      <c r="M91" t="s">
        <v>291</v>
      </c>
    </row>
    <row r="92" spans="1:13" ht="12.75">
      <c r="A92" s="38">
        <v>2015</v>
      </c>
      <c r="B92" s="57" t="s">
        <v>320</v>
      </c>
      <c r="C92" s="38">
        <v>1</v>
      </c>
      <c r="D92" s="41" t="str">
        <f>JLY!A99</f>
        <v>191</v>
      </c>
      <c r="E92" s="53">
        <v>326.5</v>
      </c>
      <c r="F92" s="39">
        <f>JLY!G99</f>
        <v>0.5</v>
      </c>
      <c r="G92" s="53">
        <f t="shared" si="2"/>
        <v>163.25</v>
      </c>
      <c r="H92" s="53">
        <f t="shared" si="3"/>
        <v>163.25</v>
      </c>
      <c r="I92" s="39">
        <f>JLY!M99</f>
        <v>0.276</v>
      </c>
      <c r="J92" s="53">
        <f>ROUND(JLY!O99,2)</f>
        <v>45.06</v>
      </c>
      <c r="K92" s="53">
        <f>ROUND(JLY!Q99,2)</f>
        <v>118.19</v>
      </c>
      <c r="L92" s="55" t="s">
        <v>293</v>
      </c>
      <c r="M92" t="s">
        <v>291</v>
      </c>
    </row>
    <row r="93" spans="1:13" ht="12.75">
      <c r="A93" s="38">
        <v>2015</v>
      </c>
      <c r="B93" s="57" t="s">
        <v>320</v>
      </c>
      <c r="C93" s="38">
        <v>1</v>
      </c>
      <c r="D93" s="41" t="str">
        <f>JLY!A100</f>
        <v>193</v>
      </c>
      <c r="E93" s="53">
        <v>653</v>
      </c>
      <c r="F93" s="39">
        <f>JLY!G100</f>
        <v>0.5</v>
      </c>
      <c r="G93" s="53">
        <f t="shared" si="2"/>
        <v>326.5</v>
      </c>
      <c r="H93" s="53">
        <f t="shared" si="3"/>
        <v>326.5</v>
      </c>
      <c r="I93" s="39">
        <f>JLY!M100</f>
        <v>0.3025</v>
      </c>
      <c r="J93" s="53">
        <f>ROUND(JLY!O100,2)</f>
        <v>98.77</v>
      </c>
      <c r="K93" s="53">
        <f>ROUND(JLY!Q100,2)</f>
        <v>227.73</v>
      </c>
      <c r="L93" s="55" t="s">
        <v>293</v>
      </c>
      <c r="M93" t="s">
        <v>291</v>
      </c>
    </row>
    <row r="94" spans="1:13" ht="12.75">
      <c r="A94" s="38">
        <v>2015</v>
      </c>
      <c r="B94" s="57" t="s">
        <v>320</v>
      </c>
      <c r="C94" s="38">
        <v>1</v>
      </c>
      <c r="D94" s="41" t="str">
        <f>JLY!A101</f>
        <v>195</v>
      </c>
      <c r="E94" s="53">
        <v>653</v>
      </c>
      <c r="F94" s="39">
        <f>JLY!G101</f>
        <v>0.5</v>
      </c>
      <c r="G94" s="53">
        <f t="shared" si="2"/>
        <v>326.5</v>
      </c>
      <c r="H94" s="53">
        <f t="shared" si="3"/>
        <v>326.5</v>
      </c>
      <c r="I94" s="39">
        <f>JLY!M101</f>
        <v>0.2755</v>
      </c>
      <c r="J94" s="53">
        <f>ROUND(JLY!O101,2)</f>
        <v>89.95</v>
      </c>
      <c r="K94" s="53">
        <f>ROUND(JLY!Q101,2)</f>
        <v>236.55</v>
      </c>
      <c r="L94" s="55" t="s">
        <v>293</v>
      </c>
      <c r="M94" t="s">
        <v>291</v>
      </c>
    </row>
    <row r="95" spans="1:13" ht="12.75">
      <c r="A95" s="38">
        <v>2015</v>
      </c>
      <c r="B95" s="57" t="s">
        <v>320</v>
      </c>
      <c r="C95" s="38">
        <v>1</v>
      </c>
      <c r="D95" s="41" t="str">
        <f>JLY!A102</f>
        <v>197</v>
      </c>
      <c r="E95" s="53">
        <v>2938.5</v>
      </c>
      <c r="F95" s="39">
        <f>JLY!G102</f>
        <v>0.5</v>
      </c>
      <c r="G95" s="53">
        <f t="shared" si="2"/>
        <v>1469.25</v>
      </c>
      <c r="H95" s="53">
        <f t="shared" si="3"/>
        <v>1469.25</v>
      </c>
      <c r="I95" s="39">
        <f>JLY!M102</f>
        <v>0.2708</v>
      </c>
      <c r="J95" s="53">
        <f>ROUND(JLY!O102,2)</f>
        <v>397.87</v>
      </c>
      <c r="K95" s="53">
        <f>ROUND(JLY!Q102,2)</f>
        <v>1071.38</v>
      </c>
      <c r="L95" s="55" t="s">
        <v>293</v>
      </c>
      <c r="M95" t="s">
        <v>291</v>
      </c>
    </row>
    <row r="96" spans="1:13" ht="12.75">
      <c r="A96" s="38">
        <v>2015</v>
      </c>
      <c r="B96" s="57" t="s">
        <v>320</v>
      </c>
      <c r="C96" s="38">
        <v>1</v>
      </c>
      <c r="D96" s="41" t="str">
        <f>JLY!A103</f>
        <v>199</v>
      </c>
      <c r="E96" s="53">
        <v>979.5</v>
      </c>
      <c r="F96" s="39">
        <f>JLY!G103</f>
        <v>0.5</v>
      </c>
      <c r="G96" s="53">
        <f t="shared" si="2"/>
        <v>489.75</v>
      </c>
      <c r="H96" s="53">
        <f t="shared" si="3"/>
        <v>489.75</v>
      </c>
      <c r="I96" s="39">
        <f>JLY!M103</f>
        <v>0.3888</v>
      </c>
      <c r="J96" s="53">
        <f>ROUND(JLY!O103,2)</f>
        <v>190.41</v>
      </c>
      <c r="K96" s="53">
        <f>ROUND(JLY!Q103,2)</f>
        <v>299.34</v>
      </c>
      <c r="L96" s="55" t="s">
        <v>293</v>
      </c>
      <c r="M96" t="s">
        <v>291</v>
      </c>
    </row>
    <row r="97" spans="1:13" ht="12.75">
      <c r="A97" s="38">
        <v>2015</v>
      </c>
      <c r="B97" s="57" t="s">
        <v>320</v>
      </c>
      <c r="C97" s="38">
        <v>1</v>
      </c>
      <c r="D97" s="41" t="str">
        <f>JLY!A104</f>
        <v>510</v>
      </c>
      <c r="E97" s="53">
        <v>6203.5</v>
      </c>
      <c r="F97" s="39">
        <f>JLY!G104</f>
        <v>0.5</v>
      </c>
      <c r="G97" s="53">
        <f t="shared" si="2"/>
        <v>3101.75</v>
      </c>
      <c r="H97" s="53">
        <f t="shared" si="3"/>
        <v>3101.75</v>
      </c>
      <c r="I97" s="39">
        <f>JLY!M104</f>
        <v>0.5309</v>
      </c>
      <c r="J97" s="53">
        <f>ROUND(JLY!O104,2)</f>
        <v>1646.72</v>
      </c>
      <c r="K97" s="53">
        <f>ROUND(JLY!Q104,2)</f>
        <v>1455.03</v>
      </c>
      <c r="L97" s="55" t="s">
        <v>293</v>
      </c>
      <c r="M97" t="s">
        <v>291</v>
      </c>
    </row>
    <row r="98" spans="1:13" ht="12.75">
      <c r="A98" s="38">
        <v>2015</v>
      </c>
      <c r="B98" s="57" t="s">
        <v>320</v>
      </c>
      <c r="C98" s="38">
        <v>1</v>
      </c>
      <c r="D98" s="41" t="str">
        <f>JLY!A105</f>
        <v>520</v>
      </c>
      <c r="E98" s="53">
        <v>979.5</v>
      </c>
      <c r="F98" s="39">
        <f>JLY!G105</f>
        <v>0.5</v>
      </c>
      <c r="G98" s="53">
        <f t="shared" si="2"/>
        <v>489.75</v>
      </c>
      <c r="H98" s="53">
        <f t="shared" si="3"/>
        <v>489.75</v>
      </c>
      <c r="I98" s="39">
        <f>JLY!M105</f>
        <v>0.2547</v>
      </c>
      <c r="J98" s="53">
        <f>ROUND(JLY!O105,2)</f>
        <v>124.74</v>
      </c>
      <c r="K98" s="53">
        <f>ROUND(JLY!Q105,2)</f>
        <v>365.01</v>
      </c>
      <c r="L98" s="55" t="s">
        <v>293</v>
      </c>
      <c r="M98" t="s">
        <v>291</v>
      </c>
    </row>
    <row r="99" spans="1:13" ht="12.75">
      <c r="A99" s="38">
        <v>2015</v>
      </c>
      <c r="B99" s="57" t="s">
        <v>320</v>
      </c>
      <c r="C99" s="38">
        <v>1</v>
      </c>
      <c r="D99" s="41" t="str">
        <f>JLY!A106</f>
        <v>530</v>
      </c>
      <c r="E99" s="53">
        <v>653</v>
      </c>
      <c r="F99" s="39">
        <f>JLY!G106</f>
        <v>0.5</v>
      </c>
      <c r="G99" s="53">
        <f t="shared" si="2"/>
        <v>326.5</v>
      </c>
      <c r="H99" s="53">
        <f t="shared" si="3"/>
        <v>326.5</v>
      </c>
      <c r="I99" s="39">
        <f>JLY!M106</f>
        <v>0.2329</v>
      </c>
      <c r="J99" s="53">
        <f>ROUND(JLY!O106,2)</f>
        <v>76.04</v>
      </c>
      <c r="K99" s="53">
        <f>ROUND(JLY!Q106,2)</f>
        <v>250.46</v>
      </c>
      <c r="L99" s="55" t="s">
        <v>293</v>
      </c>
      <c r="M99" t="s">
        <v>291</v>
      </c>
    </row>
    <row r="100" spans="1:13" ht="12.75">
      <c r="A100" s="38">
        <v>2015</v>
      </c>
      <c r="B100" s="57" t="s">
        <v>320</v>
      </c>
      <c r="C100" s="38">
        <v>1</v>
      </c>
      <c r="D100" s="41" t="str">
        <f>JLY!A107</f>
        <v>540</v>
      </c>
      <c r="E100" s="53">
        <v>4626.03</v>
      </c>
      <c r="F100" s="39">
        <f>JLY!G107</f>
        <v>0.5</v>
      </c>
      <c r="G100" s="53">
        <f t="shared" si="2"/>
        <v>2313.015</v>
      </c>
      <c r="H100" s="53">
        <f t="shared" si="3"/>
        <v>2313.015</v>
      </c>
      <c r="I100" s="39">
        <f>JLY!M107</f>
        <v>0.3068</v>
      </c>
      <c r="J100" s="53">
        <f>ROUND(JLY!O107,2)</f>
        <v>709.63</v>
      </c>
      <c r="K100" s="53">
        <f>ROUND(JLY!Q107,2)</f>
        <v>1603.38</v>
      </c>
      <c r="L100" s="55" t="s">
        <v>293</v>
      </c>
      <c r="M100" t="s">
        <v>291</v>
      </c>
    </row>
    <row r="101" spans="1:13" ht="12.75">
      <c r="A101" s="38">
        <v>2015</v>
      </c>
      <c r="B101" s="57" t="s">
        <v>320</v>
      </c>
      <c r="C101" s="38">
        <v>1</v>
      </c>
      <c r="D101" s="41" t="str">
        <f>JLY!A108</f>
        <v>550</v>
      </c>
      <c r="E101" s="53">
        <v>979.5</v>
      </c>
      <c r="F101" s="39">
        <f>JLY!G108</f>
        <v>0.5</v>
      </c>
      <c r="G101" s="53">
        <f t="shared" si="2"/>
        <v>489.75</v>
      </c>
      <c r="H101" s="53">
        <f t="shared" si="3"/>
        <v>489.75</v>
      </c>
      <c r="I101" s="39">
        <f>JLY!M108</f>
        <v>0.3715</v>
      </c>
      <c r="J101" s="53">
        <f>ROUND(JLY!O108,2)</f>
        <v>181.94</v>
      </c>
      <c r="K101" s="53">
        <f>ROUND(JLY!Q108,2)</f>
        <v>307.81</v>
      </c>
      <c r="L101" s="55" t="s">
        <v>293</v>
      </c>
      <c r="M101" t="s">
        <v>291</v>
      </c>
    </row>
    <row r="102" spans="1:13" ht="12.75">
      <c r="A102" s="38">
        <v>2015</v>
      </c>
      <c r="B102" s="57" t="s">
        <v>320</v>
      </c>
      <c r="C102" s="38">
        <v>1</v>
      </c>
      <c r="D102" s="41" t="str">
        <f>JLY!A109</f>
        <v>570</v>
      </c>
      <c r="E102" s="53">
        <v>326.5</v>
      </c>
      <c r="F102" s="39">
        <f>JLY!G109</f>
        <v>0.5</v>
      </c>
      <c r="G102" s="53">
        <f t="shared" si="2"/>
        <v>163.25</v>
      </c>
      <c r="H102" s="53">
        <f t="shared" si="3"/>
        <v>163.25</v>
      </c>
      <c r="I102" s="39">
        <f>JLY!M109</f>
        <v>0.4027</v>
      </c>
      <c r="J102" s="53">
        <f>ROUND(JLY!O109,2)</f>
        <v>65.74</v>
      </c>
      <c r="K102" s="53">
        <f>ROUND(JLY!Q109,2)</f>
        <v>97.51</v>
      </c>
      <c r="L102" s="55" t="s">
        <v>293</v>
      </c>
      <c r="M102" t="s">
        <v>291</v>
      </c>
    </row>
    <row r="103" spans="1:13" ht="12.75">
      <c r="A103" s="38">
        <v>2015</v>
      </c>
      <c r="B103" s="57" t="s">
        <v>320</v>
      </c>
      <c r="C103" s="38">
        <v>1</v>
      </c>
      <c r="D103" s="41" t="str">
        <f>JLY!A110</f>
        <v>580</v>
      </c>
      <c r="E103" s="53">
        <v>0</v>
      </c>
      <c r="F103" s="39">
        <f>JLY!G110</f>
        <v>0.5</v>
      </c>
      <c r="G103" s="53">
        <f t="shared" si="2"/>
        <v>0</v>
      </c>
      <c r="H103" s="53">
        <f t="shared" si="3"/>
        <v>0</v>
      </c>
      <c r="I103" s="39">
        <f>JLY!M110</f>
        <v>0.2496</v>
      </c>
      <c r="J103" s="53">
        <f>ROUND(JLY!O110,2)</f>
        <v>0</v>
      </c>
      <c r="K103" s="53">
        <f>ROUND(JLY!Q110,2)</f>
        <v>0</v>
      </c>
      <c r="L103" s="55" t="s">
        <v>293</v>
      </c>
      <c r="M103" t="s">
        <v>291</v>
      </c>
    </row>
    <row r="104" spans="1:13" ht="12.75">
      <c r="A104" s="38">
        <v>2015</v>
      </c>
      <c r="B104" s="57" t="s">
        <v>320</v>
      </c>
      <c r="C104" s="38">
        <v>1</v>
      </c>
      <c r="D104" s="41" t="str">
        <f>JLY!A111</f>
        <v>590</v>
      </c>
      <c r="E104" s="53">
        <v>0</v>
      </c>
      <c r="F104" s="39">
        <f>JLY!G111</f>
        <v>0.5</v>
      </c>
      <c r="G104" s="53">
        <f t="shared" si="2"/>
        <v>0</v>
      </c>
      <c r="H104" s="53">
        <f t="shared" si="3"/>
        <v>0</v>
      </c>
      <c r="I104" s="39">
        <f>JLY!M111</f>
        <v>0.2223</v>
      </c>
      <c r="J104" s="53">
        <f>ROUND(JLY!O111,2)</f>
        <v>0</v>
      </c>
      <c r="K104" s="53">
        <f>ROUND(JLY!Q111,2)</f>
        <v>0</v>
      </c>
      <c r="L104" s="55" t="s">
        <v>293</v>
      </c>
      <c r="M104" t="s">
        <v>291</v>
      </c>
    </row>
    <row r="105" spans="1:13" ht="12.75">
      <c r="A105" s="38">
        <v>2015</v>
      </c>
      <c r="B105" s="57" t="s">
        <v>320</v>
      </c>
      <c r="C105" s="38">
        <v>1</v>
      </c>
      <c r="D105" s="41" t="str">
        <f>JLY!A112</f>
        <v>620</v>
      </c>
      <c r="E105" s="53">
        <v>653</v>
      </c>
      <c r="F105" s="39">
        <f>JLY!G112</f>
        <v>0.5</v>
      </c>
      <c r="G105" s="53">
        <f t="shared" si="2"/>
        <v>326.5</v>
      </c>
      <c r="H105" s="53">
        <f t="shared" si="3"/>
        <v>326.5</v>
      </c>
      <c r="I105" s="39">
        <f>JLY!M112</f>
        <v>0.371</v>
      </c>
      <c r="J105" s="53">
        <f>ROUND(JLY!O112,2)</f>
        <v>121.13</v>
      </c>
      <c r="K105" s="53">
        <f>ROUND(JLY!Q112,2)</f>
        <v>205.37</v>
      </c>
      <c r="L105" s="55" t="s">
        <v>293</v>
      </c>
      <c r="M105" t="s">
        <v>291</v>
      </c>
    </row>
    <row r="106" spans="1:13" ht="12.75">
      <c r="A106" s="38">
        <v>2015</v>
      </c>
      <c r="B106" s="57" t="s">
        <v>320</v>
      </c>
      <c r="C106" s="38">
        <v>1</v>
      </c>
      <c r="D106" s="41" t="str">
        <f>JLY!A113</f>
        <v>630</v>
      </c>
      <c r="E106" s="53">
        <v>979.5</v>
      </c>
      <c r="F106" s="39">
        <f>JLY!G113</f>
        <v>0.5</v>
      </c>
      <c r="G106" s="53">
        <f t="shared" si="2"/>
        <v>489.75</v>
      </c>
      <c r="H106" s="53">
        <f t="shared" si="3"/>
        <v>489.75</v>
      </c>
      <c r="I106" s="39">
        <f>JLY!M113</f>
        <v>0.3441</v>
      </c>
      <c r="J106" s="53">
        <f>ROUND(JLY!O113,2)</f>
        <v>168.52</v>
      </c>
      <c r="K106" s="53">
        <f>ROUND(JLY!Q113,2)</f>
        <v>321.23</v>
      </c>
      <c r="L106" s="55" t="s">
        <v>293</v>
      </c>
      <c r="M106" t="s">
        <v>291</v>
      </c>
    </row>
    <row r="107" spans="1:13" ht="12.75">
      <c r="A107" s="38">
        <v>2015</v>
      </c>
      <c r="B107" s="57" t="s">
        <v>320</v>
      </c>
      <c r="C107" s="38">
        <v>1</v>
      </c>
      <c r="D107" s="41" t="str">
        <f>JLY!A114</f>
        <v>640</v>
      </c>
      <c r="E107" s="53">
        <v>0</v>
      </c>
      <c r="F107" s="39">
        <f>JLY!G114</f>
        <v>0.5</v>
      </c>
      <c r="G107" s="53">
        <f t="shared" si="2"/>
        <v>0</v>
      </c>
      <c r="H107" s="53">
        <f t="shared" si="3"/>
        <v>0</v>
      </c>
      <c r="I107" s="39">
        <f>JLY!M114</f>
        <v>0.3146</v>
      </c>
      <c r="J107" s="53">
        <f>ROUND(JLY!O114,2)</f>
        <v>0</v>
      </c>
      <c r="K107" s="53">
        <f>ROUND(JLY!Q114,2)</f>
        <v>0</v>
      </c>
      <c r="L107" s="55" t="s">
        <v>293</v>
      </c>
      <c r="M107" t="s">
        <v>291</v>
      </c>
    </row>
    <row r="108" spans="1:13" ht="12.75">
      <c r="A108" s="38">
        <v>2015</v>
      </c>
      <c r="B108" s="57" t="s">
        <v>320</v>
      </c>
      <c r="C108" s="38">
        <v>1</v>
      </c>
      <c r="D108" s="41" t="str">
        <f>JLY!A115</f>
        <v>650</v>
      </c>
      <c r="E108" s="53">
        <v>444.53</v>
      </c>
      <c r="F108" s="39">
        <f>JLY!G115</f>
        <v>0.5</v>
      </c>
      <c r="G108" s="53">
        <f t="shared" si="2"/>
        <v>222.265</v>
      </c>
      <c r="H108" s="53">
        <f t="shared" si="3"/>
        <v>222.265</v>
      </c>
      <c r="I108" s="39">
        <f>JLY!M115</f>
        <v>0.3223</v>
      </c>
      <c r="J108" s="53">
        <f>ROUND(JLY!O115,2)</f>
        <v>71.64</v>
      </c>
      <c r="K108" s="53">
        <f>ROUND(JLY!Q115,2)</f>
        <v>150.63</v>
      </c>
      <c r="L108" s="55" t="s">
        <v>293</v>
      </c>
      <c r="M108" t="s">
        <v>291</v>
      </c>
    </row>
    <row r="109" spans="1:13" ht="12.75">
      <c r="A109" s="38">
        <v>2015</v>
      </c>
      <c r="B109" s="57" t="s">
        <v>320</v>
      </c>
      <c r="C109" s="38">
        <v>1</v>
      </c>
      <c r="D109" s="41" t="str">
        <f>JLY!A116</f>
        <v>660</v>
      </c>
      <c r="E109" s="53">
        <v>5963.94</v>
      </c>
      <c r="F109" s="39">
        <f>JLY!G116</f>
        <v>0.5</v>
      </c>
      <c r="G109" s="53">
        <f t="shared" si="2"/>
        <v>2981.97</v>
      </c>
      <c r="H109" s="53">
        <f t="shared" si="3"/>
        <v>2981.97</v>
      </c>
      <c r="I109" s="39">
        <f>JLY!M116</f>
        <v>0.3808</v>
      </c>
      <c r="J109" s="53">
        <f>ROUND(JLY!O116,2)</f>
        <v>1135.53</v>
      </c>
      <c r="K109" s="53">
        <f>ROUND(JLY!Q116,2)</f>
        <v>1846.44</v>
      </c>
      <c r="L109" s="55" t="s">
        <v>293</v>
      </c>
      <c r="M109" t="s">
        <v>291</v>
      </c>
    </row>
    <row r="110" spans="1:13" ht="12.75">
      <c r="A110" s="38">
        <v>2015</v>
      </c>
      <c r="B110" s="57" t="s">
        <v>320</v>
      </c>
      <c r="C110" s="38">
        <v>1</v>
      </c>
      <c r="D110" s="41" t="str">
        <f>JLY!A117</f>
        <v>670</v>
      </c>
      <c r="E110" s="53">
        <v>4897.5</v>
      </c>
      <c r="F110" s="39">
        <f>JLY!G117</f>
        <v>0.5</v>
      </c>
      <c r="G110" s="53">
        <f t="shared" si="2"/>
        <v>2448.75</v>
      </c>
      <c r="H110" s="53">
        <f t="shared" si="3"/>
        <v>2448.75</v>
      </c>
      <c r="I110" s="39">
        <f>JLY!M117</f>
        <v>0.2667</v>
      </c>
      <c r="J110" s="53">
        <f>ROUND(JLY!O117,2)</f>
        <v>653.08</v>
      </c>
      <c r="K110" s="53">
        <f>ROUND(JLY!Q117,2)</f>
        <v>1795.67</v>
      </c>
      <c r="L110" s="55" t="s">
        <v>293</v>
      </c>
      <c r="M110" t="s">
        <v>291</v>
      </c>
    </row>
    <row r="111" spans="1:13" ht="12.75">
      <c r="A111" s="38">
        <v>2015</v>
      </c>
      <c r="B111" s="57" t="s">
        <v>320</v>
      </c>
      <c r="C111" s="38">
        <v>1</v>
      </c>
      <c r="D111" s="41" t="str">
        <f>JLY!A118</f>
        <v>678</v>
      </c>
      <c r="E111" s="53">
        <v>0</v>
      </c>
      <c r="F111" s="39">
        <f>JLY!G118</f>
        <v>0.5</v>
      </c>
      <c r="G111" s="53">
        <f t="shared" si="2"/>
        <v>0</v>
      </c>
      <c r="H111" s="53">
        <f t="shared" si="3"/>
        <v>0</v>
      </c>
      <c r="I111" s="39">
        <f>JLY!M118</f>
        <v>0.3302</v>
      </c>
      <c r="J111" s="53">
        <f>ROUND(JLY!O118,2)</f>
        <v>0</v>
      </c>
      <c r="K111" s="53">
        <f>ROUND(JLY!Q118,2)</f>
        <v>0</v>
      </c>
      <c r="L111" s="55" t="s">
        <v>293</v>
      </c>
      <c r="M111" t="s">
        <v>291</v>
      </c>
    </row>
    <row r="112" spans="1:13" ht="12.75">
      <c r="A112" s="38">
        <v>2015</v>
      </c>
      <c r="B112" s="57" t="s">
        <v>320</v>
      </c>
      <c r="C112" s="38">
        <v>1</v>
      </c>
      <c r="D112" s="41" t="str">
        <f>JLY!A119</f>
        <v>680</v>
      </c>
      <c r="E112" s="53">
        <v>9795</v>
      </c>
      <c r="F112" s="39">
        <f>JLY!G119</f>
        <v>0.5</v>
      </c>
      <c r="G112" s="53">
        <f t="shared" si="2"/>
        <v>4897.5</v>
      </c>
      <c r="H112" s="53">
        <f t="shared" si="3"/>
        <v>4897.5</v>
      </c>
      <c r="I112" s="39">
        <f>JLY!M119</f>
        <v>0.2736</v>
      </c>
      <c r="J112" s="53">
        <f>ROUND(JLY!O119,2)</f>
        <v>1339.96</v>
      </c>
      <c r="K112" s="53">
        <f>ROUND(JLY!Q119,2)</f>
        <v>3557.54</v>
      </c>
      <c r="L112" s="55" t="s">
        <v>293</v>
      </c>
      <c r="M112" t="s">
        <v>291</v>
      </c>
    </row>
    <row r="113" spans="1:13" ht="12.75">
      <c r="A113" s="38">
        <v>2015</v>
      </c>
      <c r="B113" s="57" t="s">
        <v>320</v>
      </c>
      <c r="C113" s="38">
        <v>1</v>
      </c>
      <c r="D113" s="41" t="str">
        <f>JLY!A120</f>
        <v>683</v>
      </c>
      <c r="E113" s="53">
        <v>5224</v>
      </c>
      <c r="F113" s="39">
        <f>JLY!G120</f>
        <v>0.5</v>
      </c>
      <c r="G113" s="53">
        <f t="shared" si="2"/>
        <v>2612</v>
      </c>
      <c r="H113" s="53">
        <f t="shared" si="3"/>
        <v>2612</v>
      </c>
      <c r="I113" s="39">
        <f>JLY!M120</f>
        <v>0.4168</v>
      </c>
      <c r="J113" s="53">
        <f>ROUND(JLY!O120,2)</f>
        <v>1088.68</v>
      </c>
      <c r="K113" s="53">
        <f>ROUND(JLY!Q120,2)</f>
        <v>1523.32</v>
      </c>
      <c r="L113" s="55" t="s">
        <v>293</v>
      </c>
      <c r="M113" t="s">
        <v>291</v>
      </c>
    </row>
    <row r="114" spans="1:13" ht="12.75">
      <c r="A114" s="38">
        <v>2015</v>
      </c>
      <c r="B114" s="57" t="s">
        <v>320</v>
      </c>
      <c r="C114" s="38">
        <v>1</v>
      </c>
      <c r="D114" s="41" t="str">
        <f>JLY!A121</f>
        <v>685</v>
      </c>
      <c r="E114" s="53">
        <v>0</v>
      </c>
      <c r="F114" s="39">
        <f>JLY!G121</f>
        <v>0.5</v>
      </c>
      <c r="G114" s="53">
        <f t="shared" si="2"/>
        <v>0</v>
      </c>
      <c r="H114" s="53">
        <f t="shared" si="3"/>
        <v>0</v>
      </c>
      <c r="I114" s="39">
        <f>JLY!M121</f>
        <v>0.4273</v>
      </c>
      <c r="J114" s="53">
        <f>ROUND(JLY!O121,2)</f>
        <v>0</v>
      </c>
      <c r="K114" s="53">
        <f>ROUND(JLY!Q121,2)</f>
        <v>0</v>
      </c>
      <c r="L114" s="55" t="s">
        <v>293</v>
      </c>
      <c r="M114" t="s">
        <v>291</v>
      </c>
    </row>
    <row r="115" spans="1:13" ht="12.75">
      <c r="A115" s="38">
        <v>2015</v>
      </c>
      <c r="B115" s="57" t="s">
        <v>320</v>
      </c>
      <c r="C115" s="38">
        <v>1</v>
      </c>
      <c r="D115" s="41" t="str">
        <f>JLY!A122</f>
        <v>690</v>
      </c>
      <c r="E115" s="53">
        <v>326.5</v>
      </c>
      <c r="F115" s="39">
        <f>JLY!G122</f>
        <v>0.5</v>
      </c>
      <c r="G115" s="53">
        <f t="shared" si="2"/>
        <v>163.25</v>
      </c>
      <c r="H115" s="53">
        <f t="shared" si="3"/>
        <v>163.25</v>
      </c>
      <c r="I115" s="39">
        <f>JLY!M122</f>
        <v>0.3321</v>
      </c>
      <c r="J115" s="53">
        <f>ROUND(JLY!O122,2)</f>
        <v>54.22</v>
      </c>
      <c r="K115" s="53">
        <f>ROUND(JLY!Q122,2)</f>
        <v>109.03</v>
      </c>
      <c r="L115" s="55" t="s">
        <v>293</v>
      </c>
      <c r="M115" t="s">
        <v>291</v>
      </c>
    </row>
    <row r="116" spans="1:13" ht="12.75">
      <c r="A116" s="38">
        <v>2015</v>
      </c>
      <c r="B116" s="57" t="s">
        <v>320</v>
      </c>
      <c r="C116" s="38">
        <v>1</v>
      </c>
      <c r="D116" s="41" t="str">
        <f>JLY!A123</f>
        <v>700</v>
      </c>
      <c r="E116" s="53">
        <v>10331.5</v>
      </c>
      <c r="F116" s="39">
        <f>JLY!G123</f>
        <v>0.5</v>
      </c>
      <c r="G116" s="53">
        <f t="shared" si="2"/>
        <v>5165.75</v>
      </c>
      <c r="H116" s="53">
        <f t="shared" si="3"/>
        <v>5165.75</v>
      </c>
      <c r="I116" s="39">
        <f>JLY!M123</f>
        <v>0.2773</v>
      </c>
      <c r="J116" s="53">
        <f>ROUND(JLY!O123,2)</f>
        <v>1432.46</v>
      </c>
      <c r="K116" s="53">
        <f>ROUND(JLY!Q123,2)</f>
        <v>3733.29</v>
      </c>
      <c r="L116" s="55" t="s">
        <v>293</v>
      </c>
      <c r="M116" t="s">
        <v>291</v>
      </c>
    </row>
    <row r="117" spans="1:13" ht="12.75">
      <c r="A117" s="38">
        <v>2015</v>
      </c>
      <c r="B117" s="57" t="s">
        <v>320</v>
      </c>
      <c r="C117" s="38">
        <v>1</v>
      </c>
      <c r="D117" s="41" t="str">
        <f>JLY!A124</f>
        <v>710</v>
      </c>
      <c r="E117" s="53">
        <v>30281.27</v>
      </c>
      <c r="F117" s="39">
        <f>JLY!G124</f>
        <v>0.5</v>
      </c>
      <c r="G117" s="53">
        <f t="shared" si="2"/>
        <v>15140.635</v>
      </c>
      <c r="H117" s="53">
        <f t="shared" si="3"/>
        <v>15140.635</v>
      </c>
      <c r="I117" s="39">
        <f>JLY!M124</f>
        <v>0.2455</v>
      </c>
      <c r="J117" s="53">
        <f>ROUND(JLY!O124,2)</f>
        <v>3717.03</v>
      </c>
      <c r="K117" s="53">
        <f>ROUND(JLY!Q124,2)</f>
        <v>11423.61</v>
      </c>
      <c r="L117" s="55" t="s">
        <v>293</v>
      </c>
      <c r="M117" t="s">
        <v>291</v>
      </c>
    </row>
    <row r="118" spans="1:13" ht="12.75">
      <c r="A118" s="38">
        <v>2015</v>
      </c>
      <c r="B118" s="57" t="s">
        <v>320</v>
      </c>
      <c r="C118" s="38">
        <v>1</v>
      </c>
      <c r="D118" s="41" t="str">
        <f>JLY!A125</f>
        <v>720</v>
      </c>
      <c r="E118" s="53">
        <v>0</v>
      </c>
      <c r="F118" s="39">
        <f>JLY!G125</f>
        <v>0.5</v>
      </c>
      <c r="G118" s="53">
        <f t="shared" si="2"/>
        <v>0</v>
      </c>
      <c r="H118" s="53">
        <f t="shared" si="3"/>
        <v>0</v>
      </c>
      <c r="I118" s="39">
        <f>JLY!M125</f>
        <v>0.3254</v>
      </c>
      <c r="J118" s="53">
        <f>ROUND(JLY!O125,2)</f>
        <v>0</v>
      </c>
      <c r="K118" s="53">
        <f>ROUND(JLY!Q125,2)</f>
        <v>0</v>
      </c>
      <c r="L118" s="55" t="s">
        <v>293</v>
      </c>
      <c r="M118" t="s">
        <v>291</v>
      </c>
    </row>
    <row r="119" spans="1:13" ht="12.75">
      <c r="A119" s="38">
        <v>2015</v>
      </c>
      <c r="B119" s="57" t="s">
        <v>320</v>
      </c>
      <c r="C119" s="38">
        <v>1</v>
      </c>
      <c r="D119" s="41" t="str">
        <f>JLY!A126</f>
        <v>730</v>
      </c>
      <c r="E119" s="53">
        <v>6203.5</v>
      </c>
      <c r="F119" s="39">
        <f>JLY!G126</f>
        <v>0.5</v>
      </c>
      <c r="G119" s="53">
        <f t="shared" si="2"/>
        <v>3101.75</v>
      </c>
      <c r="H119" s="53">
        <f t="shared" si="3"/>
        <v>3101.75</v>
      </c>
      <c r="I119" s="39">
        <f>JLY!M126</f>
        <v>0.3535</v>
      </c>
      <c r="J119" s="53">
        <f>ROUND(JLY!O126,2)</f>
        <v>1096.47</v>
      </c>
      <c r="K119" s="53">
        <f>ROUND(JLY!Q126,2)</f>
        <v>2005.28</v>
      </c>
      <c r="L119" s="55" t="s">
        <v>293</v>
      </c>
      <c r="M119" t="s">
        <v>291</v>
      </c>
    </row>
    <row r="120" spans="1:13" ht="12.75">
      <c r="A120" s="38">
        <v>2015</v>
      </c>
      <c r="B120" s="57" t="s">
        <v>320</v>
      </c>
      <c r="C120" s="38">
        <v>1</v>
      </c>
      <c r="D120" s="41" t="str">
        <f>JLY!A127</f>
        <v>735</v>
      </c>
      <c r="E120" s="53">
        <v>0</v>
      </c>
      <c r="F120" s="39">
        <f>JLY!G127</f>
        <v>0.5</v>
      </c>
      <c r="G120" s="53">
        <f t="shared" si="2"/>
        <v>0</v>
      </c>
      <c r="H120" s="53">
        <f t="shared" si="3"/>
        <v>0</v>
      </c>
      <c r="I120" s="39">
        <f>JLY!M127</f>
        <v>0.2787</v>
      </c>
      <c r="J120" s="53">
        <f>ROUND(JLY!O127,2)</f>
        <v>0</v>
      </c>
      <c r="K120" s="53">
        <f>ROUND(JLY!Q127,2)</f>
        <v>0</v>
      </c>
      <c r="L120" s="55" t="s">
        <v>293</v>
      </c>
      <c r="M120" t="s">
        <v>291</v>
      </c>
    </row>
    <row r="121" spans="1:13" ht="12.75">
      <c r="A121" s="38">
        <v>2015</v>
      </c>
      <c r="B121" s="57" t="s">
        <v>320</v>
      </c>
      <c r="C121" s="38">
        <v>1</v>
      </c>
      <c r="D121" s="41" t="str">
        <f>JLY!A128</f>
        <v>740</v>
      </c>
      <c r="E121" s="53">
        <v>15603.12</v>
      </c>
      <c r="F121" s="39">
        <f>JLY!G128</f>
        <v>0.5</v>
      </c>
      <c r="G121" s="53">
        <f t="shared" si="2"/>
        <v>7801.56</v>
      </c>
      <c r="H121" s="53">
        <f t="shared" si="3"/>
        <v>7801.56</v>
      </c>
      <c r="I121" s="39">
        <f>JLY!M128</f>
        <v>0.2605</v>
      </c>
      <c r="J121" s="53">
        <f>ROUND(JLY!O128,2)</f>
        <v>2032.31</v>
      </c>
      <c r="K121" s="53">
        <f>ROUND(JLY!Q128,2)</f>
        <v>5769.25</v>
      </c>
      <c r="L121" s="55" t="s">
        <v>293</v>
      </c>
      <c r="M121" t="s">
        <v>291</v>
      </c>
    </row>
    <row r="122" spans="1:13" ht="12.75">
      <c r="A122" s="38">
        <v>2015</v>
      </c>
      <c r="B122" s="57" t="s">
        <v>320</v>
      </c>
      <c r="C122" s="38">
        <v>1</v>
      </c>
      <c r="D122" s="41" t="str">
        <f>JLY!A129</f>
        <v>750</v>
      </c>
      <c r="E122" s="53">
        <v>653</v>
      </c>
      <c r="F122" s="39">
        <f>JLY!G129</f>
        <v>0.5</v>
      </c>
      <c r="G122" s="53">
        <f t="shared" si="2"/>
        <v>326.5</v>
      </c>
      <c r="H122" s="53">
        <f t="shared" si="3"/>
        <v>326.5</v>
      </c>
      <c r="I122" s="39">
        <f>JLY!M129</f>
        <v>0.2035</v>
      </c>
      <c r="J122" s="53">
        <f>ROUND(JLY!O129,2)</f>
        <v>66.44</v>
      </c>
      <c r="K122" s="53">
        <f>ROUND(JLY!Q129,2)</f>
        <v>260.06</v>
      </c>
      <c r="L122" s="55" t="s">
        <v>293</v>
      </c>
      <c r="M122" t="s">
        <v>291</v>
      </c>
    </row>
    <row r="123" spans="1:13" ht="12.75">
      <c r="A123" s="38">
        <v>2015</v>
      </c>
      <c r="B123" s="57" t="s">
        <v>320</v>
      </c>
      <c r="C123" s="38">
        <v>1</v>
      </c>
      <c r="D123" s="41" t="str">
        <f>JLY!A130</f>
        <v>760</v>
      </c>
      <c r="E123" s="53">
        <v>25706.36</v>
      </c>
      <c r="F123" s="39">
        <f>JLY!G130</f>
        <v>0.5</v>
      </c>
      <c r="G123" s="53">
        <f t="shared" si="2"/>
        <v>12853.18</v>
      </c>
      <c r="H123" s="53">
        <f t="shared" si="3"/>
        <v>12853.18</v>
      </c>
      <c r="I123" s="39">
        <f>JLY!M130</f>
        <v>0.3691</v>
      </c>
      <c r="J123" s="53">
        <f>ROUND(JLY!O130,2)</f>
        <v>4744.11</v>
      </c>
      <c r="K123" s="53">
        <f>ROUND(JLY!Q130,2)</f>
        <v>8109.07</v>
      </c>
      <c r="L123" s="55" t="s">
        <v>293</v>
      </c>
      <c r="M123" t="s">
        <v>291</v>
      </c>
    </row>
    <row r="124" spans="1:13" ht="12.75">
      <c r="A124" s="38">
        <v>2015</v>
      </c>
      <c r="B124" s="57" t="s">
        <v>320</v>
      </c>
      <c r="C124" s="38">
        <v>1</v>
      </c>
      <c r="D124" s="41" t="str">
        <f>JLY!A131</f>
        <v>770</v>
      </c>
      <c r="E124" s="53">
        <v>24305.99</v>
      </c>
      <c r="F124" s="39">
        <f>JLY!G131</f>
        <v>0.5</v>
      </c>
      <c r="G124" s="53">
        <f t="shared" si="2"/>
        <v>12152.995</v>
      </c>
      <c r="H124" s="53">
        <f t="shared" si="3"/>
        <v>12152.995</v>
      </c>
      <c r="I124" s="39">
        <f>JLY!M131</f>
        <v>0.3072</v>
      </c>
      <c r="J124" s="53">
        <f>ROUND(JLY!O131,2)</f>
        <v>3733.4</v>
      </c>
      <c r="K124" s="53">
        <f>ROUND(JLY!Q131,2)</f>
        <v>8419.59</v>
      </c>
      <c r="L124" s="55" t="s">
        <v>293</v>
      </c>
      <c r="M124" t="s">
        <v>291</v>
      </c>
    </row>
    <row r="125" spans="1:13" ht="12.75">
      <c r="A125" s="38">
        <v>2015</v>
      </c>
      <c r="B125" s="57" t="s">
        <v>320</v>
      </c>
      <c r="C125" s="38">
        <v>1</v>
      </c>
      <c r="D125" s="41" t="str">
        <f>JLY!A132</f>
        <v>775</v>
      </c>
      <c r="E125" s="53">
        <v>1306</v>
      </c>
      <c r="F125" s="39">
        <f>JLY!G132</f>
        <v>0.5</v>
      </c>
      <c r="G125" s="53">
        <f t="shared" si="2"/>
        <v>653</v>
      </c>
      <c r="H125" s="53">
        <f t="shared" si="3"/>
        <v>653</v>
      </c>
      <c r="I125" s="39">
        <f>JLY!M132</f>
        <v>0.3513</v>
      </c>
      <c r="J125" s="53">
        <f>ROUND(JLY!O132,2)</f>
        <v>229.4</v>
      </c>
      <c r="K125" s="53">
        <f>ROUND(JLY!Q132,2)</f>
        <v>423.6</v>
      </c>
      <c r="L125" s="55" t="s">
        <v>293</v>
      </c>
      <c r="M125" t="s">
        <v>291</v>
      </c>
    </row>
    <row r="126" spans="1:13" ht="12.75">
      <c r="A126" s="38">
        <v>2015</v>
      </c>
      <c r="B126" s="57" t="s">
        <v>320</v>
      </c>
      <c r="C126" s="38">
        <v>1</v>
      </c>
      <c r="D126" s="41" t="str">
        <f>JLY!A133</f>
        <v>790</v>
      </c>
      <c r="E126" s="53">
        <v>1306</v>
      </c>
      <c r="F126" s="39">
        <f>JLY!G133</f>
        <v>0.5</v>
      </c>
      <c r="G126" s="53">
        <f t="shared" si="2"/>
        <v>653</v>
      </c>
      <c r="H126" s="53">
        <f t="shared" si="3"/>
        <v>653</v>
      </c>
      <c r="I126" s="39">
        <f>JLY!M133</f>
        <v>0.2699</v>
      </c>
      <c r="J126" s="53">
        <f>ROUND(JLY!O133,2)</f>
        <v>176.24</v>
      </c>
      <c r="K126" s="53">
        <f>ROUND(JLY!Q133,2)</f>
        <v>476.76</v>
      </c>
      <c r="L126" s="55" t="s">
        <v>293</v>
      </c>
      <c r="M126" t="s">
        <v>291</v>
      </c>
    </row>
    <row r="127" spans="1:13" ht="12.75">
      <c r="A127" s="38">
        <v>2015</v>
      </c>
      <c r="B127" s="57" t="s">
        <v>320</v>
      </c>
      <c r="C127" s="38">
        <v>1</v>
      </c>
      <c r="D127" s="41" t="str">
        <f>JLY!A134</f>
        <v>800</v>
      </c>
      <c r="E127" s="53">
        <v>1632.5</v>
      </c>
      <c r="F127" s="39">
        <f>JLY!G134</f>
        <v>0.5</v>
      </c>
      <c r="G127" s="53">
        <f t="shared" si="2"/>
        <v>816.25</v>
      </c>
      <c r="H127" s="53">
        <f t="shared" si="3"/>
        <v>816.25</v>
      </c>
      <c r="I127" s="39">
        <f>JLY!M134</f>
        <v>0.2432</v>
      </c>
      <c r="J127" s="53">
        <f>ROUND(JLY!O134,2)</f>
        <v>198.51</v>
      </c>
      <c r="K127" s="53">
        <f>ROUND(JLY!Q134,2)</f>
        <v>617.74</v>
      </c>
      <c r="L127" s="55" t="s">
        <v>293</v>
      </c>
      <c r="M127" t="s">
        <v>291</v>
      </c>
    </row>
    <row r="128" spans="1:13" ht="12.75">
      <c r="A128" s="38">
        <v>2015</v>
      </c>
      <c r="B128" s="57" t="s">
        <v>320</v>
      </c>
      <c r="C128" s="38">
        <v>1</v>
      </c>
      <c r="D128" s="41" t="str">
        <f>JLY!A135</f>
        <v>810</v>
      </c>
      <c r="E128" s="53">
        <v>20569.5</v>
      </c>
      <c r="F128" s="39">
        <f>JLY!G135</f>
        <v>0.5</v>
      </c>
      <c r="G128" s="53">
        <f t="shared" si="2"/>
        <v>10284.75</v>
      </c>
      <c r="H128" s="53">
        <f t="shared" si="3"/>
        <v>10284.75</v>
      </c>
      <c r="I128" s="39">
        <f>JLY!M135</f>
        <v>0.3569</v>
      </c>
      <c r="J128" s="53">
        <f>ROUND(JLY!O135,2)</f>
        <v>3670.63</v>
      </c>
      <c r="K128" s="53">
        <f>ROUND(JLY!Q135,2)</f>
        <v>6614.12</v>
      </c>
      <c r="L128" s="55" t="s">
        <v>293</v>
      </c>
      <c r="M128" t="s">
        <v>291</v>
      </c>
    </row>
    <row r="129" spans="1:13" ht="12.75">
      <c r="A129" s="38">
        <v>2015</v>
      </c>
      <c r="B129" s="57" t="s">
        <v>320</v>
      </c>
      <c r="C129" s="38">
        <v>1</v>
      </c>
      <c r="D129" s="41" t="str">
        <f>JLY!A136</f>
        <v>820</v>
      </c>
      <c r="E129" s="53">
        <v>653</v>
      </c>
      <c r="F129" s="39">
        <f>JLY!G136</f>
        <v>0.5</v>
      </c>
      <c r="G129" s="53">
        <f t="shared" si="2"/>
        <v>326.5</v>
      </c>
      <c r="H129" s="53">
        <f t="shared" si="3"/>
        <v>326.5</v>
      </c>
      <c r="I129" s="39">
        <f>JLY!M136</f>
        <v>0.3843</v>
      </c>
      <c r="J129" s="53">
        <f>ROUND(JLY!O136,2)</f>
        <v>125.47</v>
      </c>
      <c r="K129" s="53">
        <f>ROUND(JLY!Q136,2)</f>
        <v>201.03</v>
      </c>
      <c r="L129" s="55" t="s">
        <v>293</v>
      </c>
      <c r="M129" t="s">
        <v>291</v>
      </c>
    </row>
    <row r="130" spans="1:13" ht="12.75">
      <c r="A130" s="38">
        <v>2015</v>
      </c>
      <c r="B130" s="57" t="s">
        <v>320</v>
      </c>
      <c r="C130" s="38">
        <v>1</v>
      </c>
      <c r="D130" s="41" t="str">
        <f>JLY!A137</f>
        <v>830</v>
      </c>
      <c r="E130" s="53">
        <v>0</v>
      </c>
      <c r="F130" s="39">
        <f>JLY!G137</f>
        <v>0.5</v>
      </c>
      <c r="G130" s="53">
        <f t="shared" si="2"/>
        <v>0</v>
      </c>
      <c r="H130" s="53">
        <f t="shared" si="3"/>
        <v>0</v>
      </c>
      <c r="I130" s="39">
        <f>JLY!M137</f>
        <v>0.4553</v>
      </c>
      <c r="J130" s="53">
        <f>ROUND(JLY!O137,2)</f>
        <v>0</v>
      </c>
      <c r="K130" s="53">
        <f>ROUND(JLY!Q137,2)</f>
        <v>0</v>
      </c>
      <c r="L130" s="55" t="s">
        <v>293</v>
      </c>
      <c r="M130" t="s">
        <v>291</v>
      </c>
    </row>
    <row r="131" spans="1:13" ht="12.75">
      <c r="A131" s="38">
        <v>2015</v>
      </c>
      <c r="B131" s="57" t="s">
        <v>320</v>
      </c>
      <c r="C131" s="38">
        <v>1</v>
      </c>
      <c r="D131" s="41" t="str">
        <f>JLY!A138</f>
        <v>840</v>
      </c>
      <c r="E131" s="53">
        <v>1632.5</v>
      </c>
      <c r="F131" s="39">
        <f>JLY!G138</f>
        <v>0.5</v>
      </c>
      <c r="G131" s="53">
        <f aca="true" t="shared" si="4" ref="G131:G194">E131*F131</f>
        <v>816.25</v>
      </c>
      <c r="H131" s="53">
        <f aca="true" t="shared" si="5" ref="H131:H194">G131</f>
        <v>816.25</v>
      </c>
      <c r="I131" s="39">
        <f>JLY!M138</f>
        <v>0.4587</v>
      </c>
      <c r="J131" s="53">
        <f>ROUND(JLY!O138,2)</f>
        <v>374.41</v>
      </c>
      <c r="K131" s="53">
        <f>ROUND(JLY!Q138,2)</f>
        <v>441.84</v>
      </c>
      <c r="L131" s="55" t="s">
        <v>293</v>
      </c>
      <c r="M131" t="s">
        <v>291</v>
      </c>
    </row>
    <row r="132" spans="1:13" ht="12.75">
      <c r="A132" s="38">
        <v>2015</v>
      </c>
      <c r="B132" s="57" t="s">
        <v>321</v>
      </c>
      <c r="C132" s="38">
        <v>2</v>
      </c>
      <c r="D132" s="42" t="s">
        <v>3</v>
      </c>
      <c r="E132" s="53">
        <f>ROUND(AUG!E9,2)</f>
        <v>326.5</v>
      </c>
      <c r="F132" s="39">
        <v>0.5</v>
      </c>
      <c r="G132" s="53">
        <f t="shared" si="4"/>
        <v>163.25</v>
      </c>
      <c r="H132" s="53">
        <f t="shared" si="5"/>
        <v>163.25</v>
      </c>
      <c r="I132" s="39">
        <f>AUG!M9</f>
        <v>0.2332</v>
      </c>
      <c r="J132" s="53">
        <f>AUG!O9</f>
        <v>38.0699</v>
      </c>
      <c r="K132" s="53">
        <f>ROUND(AUG!Q9,2)</f>
        <v>125.18</v>
      </c>
      <c r="L132" s="55" t="s">
        <v>293</v>
      </c>
      <c r="M132" t="s">
        <v>291</v>
      </c>
    </row>
    <row r="133" spans="1:13" ht="12.75">
      <c r="A133" s="38">
        <v>2015</v>
      </c>
      <c r="B133" s="40" t="s">
        <v>321</v>
      </c>
      <c r="C133" s="38">
        <v>2</v>
      </c>
      <c r="D133" s="42" t="s">
        <v>5</v>
      </c>
      <c r="E133" s="53">
        <f>ROUND(AUG!E10,2)</f>
        <v>4897.5</v>
      </c>
      <c r="F133" s="39">
        <v>0.5</v>
      </c>
      <c r="G133" s="53">
        <f t="shared" si="4"/>
        <v>2448.75</v>
      </c>
      <c r="H133" s="53">
        <f t="shared" si="5"/>
        <v>2448.75</v>
      </c>
      <c r="I133" s="39">
        <f>AUG!M10</f>
        <v>0.4474</v>
      </c>
      <c r="J133" s="53">
        <f>AUG!O10</f>
        <v>1095.57075</v>
      </c>
      <c r="K133" s="53">
        <f>ROUND(AUG!Q10,2)</f>
        <v>1353.18</v>
      </c>
      <c r="L133" s="55" t="s">
        <v>293</v>
      </c>
      <c r="M133" t="s">
        <v>291</v>
      </c>
    </row>
    <row r="134" spans="1:13" ht="12.75">
      <c r="A134" s="38">
        <v>2015</v>
      </c>
      <c r="B134" s="40" t="s">
        <v>321</v>
      </c>
      <c r="C134" s="38">
        <v>2</v>
      </c>
      <c r="D134" s="42" t="s">
        <v>6</v>
      </c>
      <c r="E134" s="53">
        <f>ROUND(AUG!E11,2)</f>
        <v>0</v>
      </c>
      <c r="F134" s="39">
        <v>0.5</v>
      </c>
      <c r="G134" s="53">
        <f t="shared" si="4"/>
        <v>0</v>
      </c>
      <c r="H134" s="53">
        <f t="shared" si="5"/>
        <v>0</v>
      </c>
      <c r="I134" s="39">
        <f>AUG!M11</f>
        <v>0.1924</v>
      </c>
      <c r="J134" s="53">
        <f>AUG!O11</f>
        <v>0</v>
      </c>
      <c r="K134" s="53">
        <f>ROUND(AUG!Q11,2)</f>
        <v>0</v>
      </c>
      <c r="L134" s="55" t="s">
        <v>293</v>
      </c>
      <c r="M134" t="s">
        <v>291</v>
      </c>
    </row>
    <row r="135" spans="1:13" ht="12.75">
      <c r="A135" s="38">
        <v>2015</v>
      </c>
      <c r="B135" s="40" t="s">
        <v>321</v>
      </c>
      <c r="C135" s="38">
        <v>2</v>
      </c>
      <c r="D135" s="42" t="s">
        <v>7</v>
      </c>
      <c r="E135" s="53">
        <f>ROUND(AUG!E12,2)</f>
        <v>653</v>
      </c>
      <c r="F135" s="39">
        <v>0.5</v>
      </c>
      <c r="G135" s="53">
        <f t="shared" si="4"/>
        <v>326.5</v>
      </c>
      <c r="H135" s="53">
        <f t="shared" si="5"/>
        <v>326.5</v>
      </c>
      <c r="I135" s="39">
        <f>AUG!M12</f>
        <v>0.3268</v>
      </c>
      <c r="J135" s="53">
        <f>AUG!O12</f>
        <v>106.7002</v>
      </c>
      <c r="K135" s="53">
        <f>ROUND(AUG!Q12,2)</f>
        <v>219.8</v>
      </c>
      <c r="L135" s="55" t="s">
        <v>293</v>
      </c>
      <c r="M135" t="s">
        <v>291</v>
      </c>
    </row>
    <row r="136" spans="1:13" ht="12.75">
      <c r="A136" s="38">
        <v>2015</v>
      </c>
      <c r="B136" s="40" t="s">
        <v>321</v>
      </c>
      <c r="C136" s="38">
        <v>2</v>
      </c>
      <c r="D136" s="42" t="s">
        <v>8</v>
      </c>
      <c r="E136" s="53">
        <f>ROUND(AUG!E13,2)</f>
        <v>1632.5</v>
      </c>
      <c r="F136" s="39">
        <v>0.5</v>
      </c>
      <c r="G136" s="53">
        <f t="shared" si="4"/>
        <v>816.25</v>
      </c>
      <c r="H136" s="53">
        <f t="shared" si="5"/>
        <v>816.25</v>
      </c>
      <c r="I136" s="39">
        <f>AUG!M13</f>
        <v>0.2722</v>
      </c>
      <c r="J136" s="53">
        <f>AUG!O13</f>
        <v>222.18325</v>
      </c>
      <c r="K136" s="53">
        <f>ROUND(AUG!Q13,2)</f>
        <v>594.07</v>
      </c>
      <c r="L136" s="55" t="s">
        <v>293</v>
      </c>
      <c r="M136" t="s">
        <v>291</v>
      </c>
    </row>
    <row r="137" spans="1:13" ht="12.75">
      <c r="A137" s="38">
        <v>2015</v>
      </c>
      <c r="B137" s="40" t="s">
        <v>321</v>
      </c>
      <c r="C137" s="38">
        <v>2</v>
      </c>
      <c r="D137" s="42" t="s">
        <v>9</v>
      </c>
      <c r="E137" s="53">
        <f>ROUND(AUG!E14,2)</f>
        <v>1632.5</v>
      </c>
      <c r="F137" s="39">
        <v>0.5</v>
      </c>
      <c r="G137" s="53">
        <f t="shared" si="4"/>
        <v>816.25</v>
      </c>
      <c r="H137" s="53">
        <f t="shared" si="5"/>
        <v>816.25</v>
      </c>
      <c r="I137" s="39">
        <f>AUG!M14</f>
        <v>0.2639</v>
      </c>
      <c r="J137" s="53">
        <f>AUG!O14</f>
        <v>215.408375</v>
      </c>
      <c r="K137" s="53">
        <f>ROUND(AUG!Q14,2)</f>
        <v>600.84</v>
      </c>
      <c r="L137" s="55" t="s">
        <v>293</v>
      </c>
      <c r="M137" t="s">
        <v>291</v>
      </c>
    </row>
    <row r="138" spans="1:13" ht="12.75">
      <c r="A138" s="38">
        <v>2015</v>
      </c>
      <c r="B138" s="40" t="s">
        <v>321</v>
      </c>
      <c r="C138" s="38">
        <v>2</v>
      </c>
      <c r="D138" s="42" t="s">
        <v>10</v>
      </c>
      <c r="E138" s="53">
        <f>ROUND(AUG!E15,2)</f>
        <v>2612</v>
      </c>
      <c r="F138" s="39">
        <v>0.5</v>
      </c>
      <c r="G138" s="53">
        <f t="shared" si="4"/>
        <v>1306</v>
      </c>
      <c r="H138" s="53">
        <f t="shared" si="5"/>
        <v>1306</v>
      </c>
      <c r="I138" s="39">
        <f>AUG!M15</f>
        <v>0.4602</v>
      </c>
      <c r="J138" s="53">
        <f>AUG!O15</f>
        <v>601.0212</v>
      </c>
      <c r="K138" s="53">
        <f>ROUND(AUG!Q15,2)</f>
        <v>704.98</v>
      </c>
      <c r="L138" s="55" t="s">
        <v>293</v>
      </c>
      <c r="M138" t="s">
        <v>291</v>
      </c>
    </row>
    <row r="139" spans="1:13" ht="12.75">
      <c r="A139" s="38">
        <v>2015</v>
      </c>
      <c r="B139" s="40" t="s">
        <v>321</v>
      </c>
      <c r="C139" s="38">
        <v>2</v>
      </c>
      <c r="D139" s="42" t="s">
        <v>11</v>
      </c>
      <c r="E139" s="53">
        <f>ROUND(AUG!E16,2)</f>
        <v>6677.45</v>
      </c>
      <c r="F139" s="39">
        <v>0.5</v>
      </c>
      <c r="G139" s="53">
        <f t="shared" si="4"/>
        <v>3338.725</v>
      </c>
      <c r="H139" s="53">
        <f t="shared" si="5"/>
        <v>3338.725</v>
      </c>
      <c r="I139" s="39">
        <f>AUG!M16</f>
        <v>0.3302</v>
      </c>
      <c r="J139" s="53">
        <f>AUG!O16</f>
        <v>1102.446995</v>
      </c>
      <c r="K139" s="53">
        <f>ROUND(AUG!Q16,2)</f>
        <v>2236.28</v>
      </c>
      <c r="L139" s="55" t="s">
        <v>293</v>
      </c>
      <c r="M139" t="s">
        <v>291</v>
      </c>
    </row>
    <row r="140" spans="1:13" ht="12.75">
      <c r="A140" s="38">
        <v>2015</v>
      </c>
      <c r="B140" s="40" t="s">
        <v>321</v>
      </c>
      <c r="C140" s="38">
        <v>2</v>
      </c>
      <c r="D140" s="42" t="s">
        <v>12</v>
      </c>
      <c r="E140" s="53">
        <f>ROUND(AUG!E17,2)</f>
        <v>653</v>
      </c>
      <c r="F140" s="39">
        <v>0.5</v>
      </c>
      <c r="G140" s="53">
        <f t="shared" si="4"/>
        <v>326.5</v>
      </c>
      <c r="H140" s="53">
        <f t="shared" si="5"/>
        <v>326.5</v>
      </c>
      <c r="I140" s="39">
        <f>AUG!M17</f>
        <v>0.4278</v>
      </c>
      <c r="J140" s="53">
        <f>AUG!O17</f>
        <v>139.6767</v>
      </c>
      <c r="K140" s="53">
        <f>ROUND(AUG!Q17,2)</f>
        <v>186.82</v>
      </c>
      <c r="L140" s="55" t="s">
        <v>293</v>
      </c>
      <c r="M140" t="s">
        <v>291</v>
      </c>
    </row>
    <row r="141" spans="1:13" ht="12.75">
      <c r="A141" s="38">
        <v>2015</v>
      </c>
      <c r="B141" s="40" t="s">
        <v>321</v>
      </c>
      <c r="C141" s="38">
        <v>2</v>
      </c>
      <c r="D141" s="42" t="s">
        <v>13</v>
      </c>
      <c r="E141" s="53">
        <f>ROUND(AUG!E18,2)</f>
        <v>5224</v>
      </c>
      <c r="F141" s="39">
        <v>0.5</v>
      </c>
      <c r="G141" s="53">
        <f t="shared" si="4"/>
        <v>2612</v>
      </c>
      <c r="H141" s="53">
        <f t="shared" si="5"/>
        <v>2612</v>
      </c>
      <c r="I141" s="39">
        <f>AUG!M18</f>
        <v>0.3111</v>
      </c>
      <c r="J141" s="53">
        <f>AUG!O18</f>
        <v>812.5932</v>
      </c>
      <c r="K141" s="53">
        <f>ROUND(AUG!Q18,2)</f>
        <v>1799.41</v>
      </c>
      <c r="L141" s="55" t="s">
        <v>293</v>
      </c>
      <c r="M141" t="s">
        <v>291</v>
      </c>
    </row>
    <row r="142" spans="1:13" ht="12.75">
      <c r="A142" s="38">
        <v>2015</v>
      </c>
      <c r="B142" s="40" t="s">
        <v>321</v>
      </c>
      <c r="C142" s="38">
        <v>2</v>
      </c>
      <c r="D142" s="42" t="s">
        <v>14</v>
      </c>
      <c r="E142" s="53">
        <f>ROUND(AUG!E19,2)</f>
        <v>326.5</v>
      </c>
      <c r="F142" s="39">
        <v>0.5</v>
      </c>
      <c r="G142" s="53">
        <f t="shared" si="4"/>
        <v>163.25</v>
      </c>
      <c r="H142" s="53">
        <f t="shared" si="5"/>
        <v>163.25</v>
      </c>
      <c r="I142" s="39">
        <f>AUG!M19</f>
        <v>0.2109</v>
      </c>
      <c r="J142" s="53">
        <f>AUG!O19</f>
        <v>34.429425</v>
      </c>
      <c r="K142" s="53">
        <f>ROUND(AUG!Q19,2)</f>
        <v>128.82</v>
      </c>
      <c r="L142" s="55" t="s">
        <v>293</v>
      </c>
      <c r="M142" t="s">
        <v>291</v>
      </c>
    </row>
    <row r="143" spans="1:13" ht="12.75">
      <c r="A143" s="38">
        <v>2015</v>
      </c>
      <c r="B143" s="40" t="s">
        <v>321</v>
      </c>
      <c r="C143" s="38">
        <v>2</v>
      </c>
      <c r="D143" s="42" t="s">
        <v>15</v>
      </c>
      <c r="E143" s="53">
        <f>ROUND(AUG!E20,2)</f>
        <v>0</v>
      </c>
      <c r="F143" s="39">
        <v>0.5</v>
      </c>
      <c r="G143" s="53">
        <f t="shared" si="4"/>
        <v>0</v>
      </c>
      <c r="H143" s="53">
        <f t="shared" si="5"/>
        <v>0</v>
      </c>
      <c r="I143" s="39">
        <f>AUG!M20</f>
        <v>0.3602</v>
      </c>
      <c r="J143" s="53">
        <f>AUG!O20</f>
        <v>0</v>
      </c>
      <c r="K143" s="53">
        <f>ROUND(AUG!Q20,2)</f>
        <v>0</v>
      </c>
      <c r="L143" s="55" t="s">
        <v>293</v>
      </c>
      <c r="M143" t="s">
        <v>291</v>
      </c>
    </row>
    <row r="144" spans="1:13" ht="12.75">
      <c r="A144" s="38">
        <v>2015</v>
      </c>
      <c r="B144" s="40" t="s">
        <v>321</v>
      </c>
      <c r="C144" s="38">
        <v>2</v>
      </c>
      <c r="D144" s="42" t="s">
        <v>16</v>
      </c>
      <c r="E144" s="53">
        <f>ROUND(AUG!E21,2)</f>
        <v>979.5</v>
      </c>
      <c r="F144" s="39">
        <v>0.5</v>
      </c>
      <c r="G144" s="53">
        <f t="shared" si="4"/>
        <v>489.75</v>
      </c>
      <c r="H144" s="53">
        <f t="shared" si="5"/>
        <v>489.75</v>
      </c>
      <c r="I144" s="39">
        <f>AUG!M21</f>
        <v>0.2439</v>
      </c>
      <c r="J144" s="53">
        <f>AUG!O21</f>
        <v>119.450025</v>
      </c>
      <c r="K144" s="53">
        <f>ROUND(AUG!Q21,2)</f>
        <v>370.3</v>
      </c>
      <c r="L144" s="55" t="s">
        <v>293</v>
      </c>
      <c r="M144" t="s">
        <v>291</v>
      </c>
    </row>
    <row r="145" spans="1:13" ht="12.75">
      <c r="A145" s="38">
        <v>2015</v>
      </c>
      <c r="B145" s="40" t="s">
        <v>321</v>
      </c>
      <c r="C145" s="38">
        <v>2</v>
      </c>
      <c r="D145" s="42" t="s">
        <v>17</v>
      </c>
      <c r="E145" s="53">
        <f>ROUND(AUG!E22,2)</f>
        <v>3918</v>
      </c>
      <c r="F145" s="39">
        <v>0.5</v>
      </c>
      <c r="G145" s="53">
        <f t="shared" si="4"/>
        <v>1959</v>
      </c>
      <c r="H145" s="53">
        <f t="shared" si="5"/>
        <v>1959</v>
      </c>
      <c r="I145" s="39">
        <f>AUG!M22</f>
        <v>0.3156</v>
      </c>
      <c r="J145" s="53">
        <f>AUG!O22</f>
        <v>618.2604</v>
      </c>
      <c r="K145" s="53">
        <f>ROUND(AUG!Q22,2)</f>
        <v>1340.74</v>
      </c>
      <c r="L145" s="55" t="s">
        <v>293</v>
      </c>
      <c r="M145" t="s">
        <v>291</v>
      </c>
    </row>
    <row r="146" spans="1:13" ht="12.75">
      <c r="A146" s="38">
        <v>2015</v>
      </c>
      <c r="B146" s="40" t="s">
        <v>321</v>
      </c>
      <c r="C146" s="38">
        <v>2</v>
      </c>
      <c r="D146" s="42" t="s">
        <v>18</v>
      </c>
      <c r="E146" s="53">
        <f>ROUND(AUG!E23,2)</f>
        <v>653</v>
      </c>
      <c r="F146" s="39">
        <v>0.5</v>
      </c>
      <c r="G146" s="53">
        <f t="shared" si="4"/>
        <v>326.5</v>
      </c>
      <c r="H146" s="53">
        <f t="shared" si="5"/>
        <v>326.5</v>
      </c>
      <c r="I146" s="39">
        <f>AUG!M23</f>
        <v>0.2023</v>
      </c>
      <c r="J146" s="53">
        <f>AUG!O23</f>
        <v>66.05095</v>
      </c>
      <c r="K146" s="53">
        <f>ROUND(AUG!Q23,2)</f>
        <v>260.45</v>
      </c>
      <c r="L146" s="55" t="s">
        <v>293</v>
      </c>
      <c r="M146" t="s">
        <v>291</v>
      </c>
    </row>
    <row r="147" spans="1:13" ht="12.75">
      <c r="A147" s="38">
        <v>2015</v>
      </c>
      <c r="B147" s="40" t="s">
        <v>321</v>
      </c>
      <c r="C147" s="38">
        <v>2</v>
      </c>
      <c r="D147" s="42" t="s">
        <v>19</v>
      </c>
      <c r="E147" s="53">
        <f>ROUND(AUG!E24,2)</f>
        <v>653</v>
      </c>
      <c r="F147" s="39">
        <v>0.5</v>
      </c>
      <c r="G147" s="53">
        <f t="shared" si="4"/>
        <v>326.5</v>
      </c>
      <c r="H147" s="53">
        <f t="shared" si="5"/>
        <v>326.5</v>
      </c>
      <c r="I147" s="39">
        <f>AUG!M24</f>
        <v>0.3107</v>
      </c>
      <c r="J147" s="53">
        <f>AUG!O24</f>
        <v>101.44354999999999</v>
      </c>
      <c r="K147" s="53">
        <f>ROUND(AUG!Q24,2)</f>
        <v>225.06</v>
      </c>
      <c r="L147" s="55" t="s">
        <v>293</v>
      </c>
      <c r="M147" t="s">
        <v>291</v>
      </c>
    </row>
    <row r="148" spans="1:13" ht="12.75">
      <c r="A148" s="38">
        <v>2015</v>
      </c>
      <c r="B148" s="40" t="s">
        <v>321</v>
      </c>
      <c r="C148" s="38">
        <v>2</v>
      </c>
      <c r="D148" s="42" t="s">
        <v>20</v>
      </c>
      <c r="E148" s="53">
        <f>ROUND(AUG!E25,2)</f>
        <v>1632.5</v>
      </c>
      <c r="F148" s="39">
        <v>0.5</v>
      </c>
      <c r="G148" s="53">
        <f t="shared" si="4"/>
        <v>816.25</v>
      </c>
      <c r="H148" s="53">
        <f t="shared" si="5"/>
        <v>816.25</v>
      </c>
      <c r="I148" s="39">
        <f>AUG!M25</f>
        <v>0.3308</v>
      </c>
      <c r="J148" s="53">
        <f>AUG!O25</f>
        <v>270.0155</v>
      </c>
      <c r="K148" s="53">
        <f>ROUND(AUG!Q25,2)</f>
        <v>546.23</v>
      </c>
      <c r="L148" s="55" t="s">
        <v>293</v>
      </c>
      <c r="M148" t="s">
        <v>291</v>
      </c>
    </row>
    <row r="149" spans="1:13" ht="12.75">
      <c r="A149" s="38">
        <v>2015</v>
      </c>
      <c r="B149" s="40" t="s">
        <v>321</v>
      </c>
      <c r="C149" s="38">
        <v>2</v>
      </c>
      <c r="D149" s="42" t="s">
        <v>21</v>
      </c>
      <c r="E149" s="53">
        <f>ROUND(AUG!E26,2)</f>
        <v>1306</v>
      </c>
      <c r="F149" s="39">
        <v>0.5</v>
      </c>
      <c r="G149" s="53">
        <f t="shared" si="4"/>
        <v>653</v>
      </c>
      <c r="H149" s="53">
        <f t="shared" si="5"/>
        <v>653</v>
      </c>
      <c r="I149" s="39">
        <f>AUG!M26</f>
        <v>0.291</v>
      </c>
      <c r="J149" s="53">
        <f>AUG!O26</f>
        <v>190.023</v>
      </c>
      <c r="K149" s="53">
        <f>ROUND(AUG!Q26,2)</f>
        <v>462.98</v>
      </c>
      <c r="L149" s="55" t="s">
        <v>293</v>
      </c>
      <c r="M149" t="s">
        <v>291</v>
      </c>
    </row>
    <row r="150" spans="1:13" ht="12.75">
      <c r="A150" s="38">
        <v>2015</v>
      </c>
      <c r="B150" s="40" t="s">
        <v>321</v>
      </c>
      <c r="C150" s="38">
        <v>2</v>
      </c>
      <c r="D150" s="42" t="s">
        <v>22</v>
      </c>
      <c r="E150" s="53">
        <f>ROUND(AUG!E27,2)</f>
        <v>0</v>
      </c>
      <c r="F150" s="39">
        <v>0.5</v>
      </c>
      <c r="G150" s="53">
        <f t="shared" si="4"/>
        <v>0</v>
      </c>
      <c r="H150" s="53">
        <f t="shared" si="5"/>
        <v>0</v>
      </c>
      <c r="I150" s="39">
        <f>AUG!M27</f>
        <v>0.3131</v>
      </c>
      <c r="J150" s="53">
        <f>AUG!O27</f>
        <v>0</v>
      </c>
      <c r="K150" s="53">
        <f>ROUND(AUG!Q27,2)</f>
        <v>0</v>
      </c>
      <c r="L150" s="55" t="s">
        <v>293</v>
      </c>
      <c r="M150" t="s">
        <v>291</v>
      </c>
    </row>
    <row r="151" spans="1:13" ht="12.75">
      <c r="A151" s="38">
        <v>2015</v>
      </c>
      <c r="B151" s="40" t="s">
        <v>321</v>
      </c>
      <c r="C151" s="38">
        <v>2</v>
      </c>
      <c r="D151" s="42" t="s">
        <v>23</v>
      </c>
      <c r="E151" s="53">
        <f>ROUND(AUG!E28,2)</f>
        <v>0</v>
      </c>
      <c r="F151" s="39">
        <v>0.5</v>
      </c>
      <c r="G151" s="53">
        <f t="shared" si="4"/>
        <v>0</v>
      </c>
      <c r="H151" s="53">
        <f t="shared" si="5"/>
        <v>0</v>
      </c>
      <c r="I151" s="39">
        <f>AUG!M28</f>
        <v>0.2204</v>
      </c>
      <c r="J151" s="53">
        <f>AUG!O28</f>
        <v>0</v>
      </c>
      <c r="K151" s="53">
        <f>ROUND(AUG!Q28,2)</f>
        <v>0</v>
      </c>
      <c r="L151" s="55" t="s">
        <v>293</v>
      </c>
      <c r="M151" t="s">
        <v>291</v>
      </c>
    </row>
    <row r="152" spans="1:13" ht="12.75">
      <c r="A152" s="38">
        <v>2015</v>
      </c>
      <c r="B152" s="40" t="s">
        <v>321</v>
      </c>
      <c r="C152" s="38">
        <v>2</v>
      </c>
      <c r="D152" s="42" t="s">
        <v>24</v>
      </c>
      <c r="E152" s="53">
        <f>ROUND(AUG!E29,2)</f>
        <v>9142</v>
      </c>
      <c r="F152" s="39">
        <v>0.5</v>
      </c>
      <c r="G152" s="53">
        <f t="shared" si="4"/>
        <v>4571</v>
      </c>
      <c r="H152" s="53">
        <f t="shared" si="5"/>
        <v>4571</v>
      </c>
      <c r="I152" s="39">
        <f>AUG!M29</f>
        <v>0.3853</v>
      </c>
      <c r="J152" s="53">
        <f>AUG!O29</f>
        <v>1761.2062999999998</v>
      </c>
      <c r="K152" s="53">
        <f>ROUND(AUG!Q29,2)</f>
        <v>2809.79</v>
      </c>
      <c r="L152" s="55" t="s">
        <v>293</v>
      </c>
      <c r="M152" t="s">
        <v>291</v>
      </c>
    </row>
    <row r="153" spans="1:13" ht="12.75">
      <c r="A153" s="38">
        <v>2015</v>
      </c>
      <c r="B153" s="40" t="s">
        <v>321</v>
      </c>
      <c r="C153" s="38">
        <v>2</v>
      </c>
      <c r="D153" s="42" t="s">
        <v>25</v>
      </c>
      <c r="E153" s="53">
        <f>ROUND(AUG!E30,2)</f>
        <v>0</v>
      </c>
      <c r="F153" s="39">
        <v>0.5</v>
      </c>
      <c r="G153" s="53">
        <f t="shared" si="4"/>
        <v>0</v>
      </c>
      <c r="H153" s="53">
        <f t="shared" si="5"/>
        <v>0</v>
      </c>
      <c r="I153" s="39">
        <f>AUG!M30</f>
        <v>0.4797</v>
      </c>
      <c r="J153" s="53">
        <f>AUG!O30</f>
        <v>0</v>
      </c>
      <c r="K153" s="53">
        <f>ROUND(AUG!Q30,2)</f>
        <v>0</v>
      </c>
      <c r="L153" s="55" t="s">
        <v>293</v>
      </c>
      <c r="M153" t="s">
        <v>291</v>
      </c>
    </row>
    <row r="154" spans="1:13" ht="12.75">
      <c r="A154" s="38">
        <v>2015</v>
      </c>
      <c r="B154" s="40" t="s">
        <v>321</v>
      </c>
      <c r="C154" s="38">
        <v>2</v>
      </c>
      <c r="D154" s="42" t="s">
        <v>26</v>
      </c>
      <c r="E154" s="53">
        <f>ROUND(AUG!E31,2)</f>
        <v>0</v>
      </c>
      <c r="F154" s="39">
        <v>0.5</v>
      </c>
      <c r="G154" s="53">
        <f t="shared" si="4"/>
        <v>0</v>
      </c>
      <c r="H154" s="53">
        <f t="shared" si="5"/>
        <v>0</v>
      </c>
      <c r="I154" s="39">
        <f>AUG!M31</f>
        <v>0.2901</v>
      </c>
      <c r="J154" s="53">
        <f>AUG!O31</f>
        <v>0</v>
      </c>
      <c r="K154" s="53">
        <f>ROUND(AUG!Q31,2)</f>
        <v>0</v>
      </c>
      <c r="L154" s="55" t="s">
        <v>293</v>
      </c>
      <c r="M154" t="s">
        <v>291</v>
      </c>
    </row>
    <row r="155" spans="1:13" ht="12.75">
      <c r="A155" s="38">
        <v>2015</v>
      </c>
      <c r="B155" s="40" t="s">
        <v>321</v>
      </c>
      <c r="C155" s="38">
        <v>2</v>
      </c>
      <c r="D155" s="42" t="s">
        <v>27</v>
      </c>
      <c r="E155" s="53">
        <f>ROUND(AUG!E32,2)</f>
        <v>2285.5</v>
      </c>
      <c r="F155" s="39">
        <v>0.5</v>
      </c>
      <c r="G155" s="53">
        <f t="shared" si="4"/>
        <v>1142.75</v>
      </c>
      <c r="H155" s="53">
        <f t="shared" si="5"/>
        <v>1142.75</v>
      </c>
      <c r="I155" s="39">
        <f>AUG!M32</f>
        <v>0.3767</v>
      </c>
      <c r="J155" s="53">
        <f>AUG!O32</f>
        <v>430.47392499999995</v>
      </c>
      <c r="K155" s="53">
        <f>ROUND(AUG!Q32,2)</f>
        <v>712.28</v>
      </c>
      <c r="L155" s="55" t="s">
        <v>293</v>
      </c>
      <c r="M155" t="s">
        <v>291</v>
      </c>
    </row>
    <row r="156" spans="1:13" ht="12.75">
      <c r="A156" s="38">
        <v>2015</v>
      </c>
      <c r="B156" s="40" t="s">
        <v>321</v>
      </c>
      <c r="C156" s="38">
        <v>2</v>
      </c>
      <c r="D156" s="42" t="s">
        <v>28</v>
      </c>
      <c r="E156" s="53">
        <f>ROUND(AUG!E33,2)</f>
        <v>0</v>
      </c>
      <c r="F156" s="39">
        <v>0.5</v>
      </c>
      <c r="G156" s="53">
        <f t="shared" si="4"/>
        <v>0</v>
      </c>
      <c r="H156" s="53">
        <f t="shared" si="5"/>
        <v>0</v>
      </c>
      <c r="I156" s="39">
        <f>AUG!M33</f>
        <v>0.304</v>
      </c>
      <c r="J156" s="53">
        <f>AUG!O33</f>
        <v>0</v>
      </c>
      <c r="K156" s="53">
        <f>ROUND(AUG!Q33,2)</f>
        <v>0</v>
      </c>
      <c r="L156" s="55" t="s">
        <v>293</v>
      </c>
      <c r="M156" t="s">
        <v>291</v>
      </c>
    </row>
    <row r="157" spans="1:13" ht="12.75">
      <c r="A157" s="38">
        <v>2015</v>
      </c>
      <c r="B157" s="40" t="s">
        <v>321</v>
      </c>
      <c r="C157" s="38">
        <v>2</v>
      </c>
      <c r="D157" s="42" t="s">
        <v>29</v>
      </c>
      <c r="E157" s="53">
        <f>ROUND(AUG!E34,2)</f>
        <v>3591.5</v>
      </c>
      <c r="F157" s="39">
        <v>0.5</v>
      </c>
      <c r="G157" s="53">
        <f t="shared" si="4"/>
        <v>1795.75</v>
      </c>
      <c r="H157" s="53">
        <f t="shared" si="5"/>
        <v>1795.75</v>
      </c>
      <c r="I157" s="39">
        <f>AUG!M34</f>
        <v>0.3042</v>
      </c>
      <c r="J157" s="53">
        <f>AUG!O34</f>
        <v>546.26715</v>
      </c>
      <c r="K157" s="53">
        <f>ROUND(AUG!Q34,2)</f>
        <v>1249.48</v>
      </c>
      <c r="L157" s="55" t="s">
        <v>293</v>
      </c>
      <c r="M157" t="s">
        <v>291</v>
      </c>
    </row>
    <row r="158" spans="1:13" ht="12.75">
      <c r="A158" s="38">
        <v>2015</v>
      </c>
      <c r="B158" s="40" t="s">
        <v>321</v>
      </c>
      <c r="C158" s="38">
        <v>2</v>
      </c>
      <c r="D158" s="42" t="s">
        <v>30</v>
      </c>
      <c r="E158" s="53">
        <f>ROUND(AUG!E35,2)</f>
        <v>2285.5</v>
      </c>
      <c r="F158" s="39">
        <v>0.5</v>
      </c>
      <c r="G158" s="53">
        <f t="shared" si="4"/>
        <v>1142.75</v>
      </c>
      <c r="H158" s="53">
        <f t="shared" si="5"/>
        <v>1142.75</v>
      </c>
      <c r="I158" s="39">
        <f>AUG!M35</f>
        <v>0.3358</v>
      </c>
      <c r="J158" s="53">
        <f>AUG!O35</f>
        <v>383.73544999999996</v>
      </c>
      <c r="K158" s="53">
        <f>ROUND(AUG!Q35,2)</f>
        <v>759.01</v>
      </c>
      <c r="L158" s="55" t="s">
        <v>293</v>
      </c>
      <c r="M158" t="s">
        <v>291</v>
      </c>
    </row>
    <row r="159" spans="1:13" ht="12.75">
      <c r="A159" s="38">
        <v>2015</v>
      </c>
      <c r="B159" s="40" t="s">
        <v>321</v>
      </c>
      <c r="C159" s="38">
        <v>2</v>
      </c>
      <c r="D159" s="42" t="s">
        <v>31</v>
      </c>
      <c r="E159" s="53">
        <f>ROUND(AUG!E36,2)</f>
        <v>0</v>
      </c>
      <c r="F159" s="39">
        <v>0.5</v>
      </c>
      <c r="G159" s="53">
        <f t="shared" si="4"/>
        <v>0</v>
      </c>
      <c r="H159" s="53">
        <f t="shared" si="5"/>
        <v>0</v>
      </c>
      <c r="I159" s="39">
        <f>AUG!M36</f>
        <v>0.3853</v>
      </c>
      <c r="J159" s="53">
        <f>AUG!O36</f>
        <v>0</v>
      </c>
      <c r="K159" s="53">
        <f>ROUND(AUG!Q36,2)</f>
        <v>0</v>
      </c>
      <c r="L159" s="55" t="s">
        <v>293</v>
      </c>
      <c r="M159" t="s">
        <v>291</v>
      </c>
    </row>
    <row r="160" spans="1:13" ht="12.75">
      <c r="A160" s="38">
        <v>2015</v>
      </c>
      <c r="B160" s="40" t="s">
        <v>321</v>
      </c>
      <c r="C160" s="38">
        <v>2</v>
      </c>
      <c r="D160" s="42" t="s">
        <v>32</v>
      </c>
      <c r="E160" s="53">
        <f>ROUND(AUG!E37,2)</f>
        <v>15672</v>
      </c>
      <c r="F160" s="39">
        <v>0.5</v>
      </c>
      <c r="G160" s="53">
        <f t="shared" si="4"/>
        <v>7836</v>
      </c>
      <c r="H160" s="53">
        <f t="shared" si="5"/>
        <v>7836</v>
      </c>
      <c r="I160" s="39">
        <f>AUG!M37</f>
        <v>0.4611</v>
      </c>
      <c r="J160" s="53">
        <f>AUG!O37</f>
        <v>3613.1796</v>
      </c>
      <c r="K160" s="53">
        <f>ROUND(AUG!Q37,2)</f>
        <v>4222.82</v>
      </c>
      <c r="L160" s="55" t="s">
        <v>293</v>
      </c>
      <c r="M160" t="s">
        <v>291</v>
      </c>
    </row>
    <row r="161" spans="1:13" ht="12.75">
      <c r="A161" s="38">
        <v>2015</v>
      </c>
      <c r="B161" s="40" t="s">
        <v>321</v>
      </c>
      <c r="C161" s="38">
        <v>2</v>
      </c>
      <c r="D161" s="42" t="s">
        <v>33</v>
      </c>
      <c r="E161" s="53">
        <f>ROUND(AUG!E38,2)</f>
        <v>1306</v>
      </c>
      <c r="F161" s="39">
        <v>0.5</v>
      </c>
      <c r="G161" s="53">
        <f t="shared" si="4"/>
        <v>653</v>
      </c>
      <c r="H161" s="53">
        <f t="shared" si="5"/>
        <v>653</v>
      </c>
      <c r="I161" s="39">
        <f>AUG!M38</f>
        <v>0.4584</v>
      </c>
      <c r="J161" s="53">
        <f>AUG!O38</f>
        <v>299.3352</v>
      </c>
      <c r="K161" s="53">
        <f>ROUND(AUG!Q38,2)</f>
        <v>353.66</v>
      </c>
      <c r="L161" s="55" t="s">
        <v>293</v>
      </c>
      <c r="M161" t="s">
        <v>291</v>
      </c>
    </row>
    <row r="162" spans="1:13" ht="12.75">
      <c r="A162" s="38">
        <v>2015</v>
      </c>
      <c r="B162" s="40" t="s">
        <v>321</v>
      </c>
      <c r="C162" s="38">
        <v>2</v>
      </c>
      <c r="D162" s="42" t="s">
        <v>34</v>
      </c>
      <c r="E162" s="53">
        <f>ROUND(AUG!E39,2)</f>
        <v>1306</v>
      </c>
      <c r="F162" s="39">
        <v>0.5</v>
      </c>
      <c r="G162" s="53">
        <f t="shared" si="4"/>
        <v>653</v>
      </c>
      <c r="H162" s="53">
        <f t="shared" si="5"/>
        <v>653</v>
      </c>
      <c r="I162" s="39">
        <f>AUG!M39</f>
        <v>0.2324</v>
      </c>
      <c r="J162" s="53">
        <f>AUG!O39</f>
        <v>151.75719999999998</v>
      </c>
      <c r="K162" s="53">
        <f>ROUND(AUG!Q39,2)</f>
        <v>501.24</v>
      </c>
      <c r="L162" s="55" t="s">
        <v>293</v>
      </c>
      <c r="M162" t="s">
        <v>291</v>
      </c>
    </row>
    <row r="163" spans="1:13" ht="12.75">
      <c r="A163" s="38">
        <v>2015</v>
      </c>
      <c r="B163" s="40" t="s">
        <v>321</v>
      </c>
      <c r="C163" s="38">
        <v>2</v>
      </c>
      <c r="D163" s="42" t="s">
        <v>35</v>
      </c>
      <c r="E163" s="53">
        <f>ROUND(AUG!E40,2)</f>
        <v>0</v>
      </c>
      <c r="F163" s="39">
        <v>0.5</v>
      </c>
      <c r="G163" s="53">
        <f t="shared" si="4"/>
        <v>0</v>
      </c>
      <c r="H163" s="53">
        <f t="shared" si="5"/>
        <v>0</v>
      </c>
      <c r="I163" s="39">
        <f>AUG!M40</f>
        <v>0.3811</v>
      </c>
      <c r="J163" s="53">
        <f>AUG!O40</f>
        <v>0</v>
      </c>
      <c r="K163" s="53">
        <f>ROUND(AUG!Q40,2)</f>
        <v>0</v>
      </c>
      <c r="L163" s="55" t="s">
        <v>293</v>
      </c>
      <c r="M163" t="s">
        <v>291</v>
      </c>
    </row>
    <row r="164" spans="1:13" ht="12.75">
      <c r="A164" s="38">
        <v>2015</v>
      </c>
      <c r="B164" s="40" t="s">
        <v>321</v>
      </c>
      <c r="C164" s="38">
        <v>2</v>
      </c>
      <c r="D164" s="42" t="s">
        <v>36</v>
      </c>
      <c r="E164" s="53">
        <f>ROUND(AUG!E41,2)</f>
        <v>2612</v>
      </c>
      <c r="F164" s="39">
        <v>0.5</v>
      </c>
      <c r="G164" s="53">
        <f t="shared" si="4"/>
        <v>1306</v>
      </c>
      <c r="H164" s="53">
        <f t="shared" si="5"/>
        <v>1306</v>
      </c>
      <c r="I164" s="39">
        <f>AUG!M41</f>
        <v>0.283</v>
      </c>
      <c r="J164" s="53">
        <f>AUG!O41</f>
        <v>369.59799999999996</v>
      </c>
      <c r="K164" s="53">
        <f>ROUND(AUG!Q41,2)</f>
        <v>936.4</v>
      </c>
      <c r="L164" s="55" t="s">
        <v>293</v>
      </c>
      <c r="M164" t="s">
        <v>291</v>
      </c>
    </row>
    <row r="165" spans="1:13" ht="12.75">
      <c r="A165" s="38">
        <v>2015</v>
      </c>
      <c r="B165" s="40" t="s">
        <v>321</v>
      </c>
      <c r="C165" s="38">
        <v>2</v>
      </c>
      <c r="D165" s="42" t="s">
        <v>37</v>
      </c>
      <c r="E165" s="53">
        <f>ROUND(AUG!E42,2)</f>
        <v>0</v>
      </c>
      <c r="F165" s="39">
        <v>0.5</v>
      </c>
      <c r="G165" s="53">
        <f t="shared" si="4"/>
        <v>0</v>
      </c>
      <c r="H165" s="53">
        <f t="shared" si="5"/>
        <v>0</v>
      </c>
      <c r="I165" s="39">
        <f>AUG!M42</f>
        <v>0.4348</v>
      </c>
      <c r="J165" s="53">
        <f>AUG!O42</f>
        <v>0</v>
      </c>
      <c r="K165" s="53">
        <f>ROUND(AUG!Q42,2)</f>
        <v>0</v>
      </c>
      <c r="L165" s="55" t="s">
        <v>293</v>
      </c>
      <c r="M165" t="s">
        <v>291</v>
      </c>
    </row>
    <row r="166" spans="1:13" ht="12.75">
      <c r="A166" s="38">
        <v>2015</v>
      </c>
      <c r="B166" s="40" t="s">
        <v>321</v>
      </c>
      <c r="C166" s="38">
        <v>2</v>
      </c>
      <c r="D166" s="42" t="s">
        <v>38</v>
      </c>
      <c r="E166" s="53">
        <f>ROUND(AUG!E43,2)</f>
        <v>3265</v>
      </c>
      <c r="F166" s="39">
        <v>0.5</v>
      </c>
      <c r="G166" s="53">
        <f t="shared" si="4"/>
        <v>1632.5</v>
      </c>
      <c r="H166" s="53">
        <f t="shared" si="5"/>
        <v>1632.5</v>
      </c>
      <c r="I166" s="39">
        <f>AUG!M43</f>
        <v>0.2898</v>
      </c>
      <c r="J166" s="53">
        <f>AUG!O43</f>
        <v>473.0985</v>
      </c>
      <c r="K166" s="53">
        <f>ROUND(AUG!Q43,2)</f>
        <v>1159.4</v>
      </c>
      <c r="L166" s="55" t="s">
        <v>293</v>
      </c>
      <c r="M166" t="s">
        <v>291</v>
      </c>
    </row>
    <row r="167" spans="1:13" ht="12.75">
      <c r="A167" s="38">
        <v>2015</v>
      </c>
      <c r="B167" s="40" t="s">
        <v>321</v>
      </c>
      <c r="C167" s="38">
        <v>2</v>
      </c>
      <c r="D167" s="42" t="s">
        <v>39</v>
      </c>
      <c r="E167" s="53">
        <f>ROUND(AUG!E44,2)</f>
        <v>2285.5</v>
      </c>
      <c r="F167" s="39">
        <v>0.5</v>
      </c>
      <c r="G167" s="53">
        <f t="shared" si="4"/>
        <v>1142.75</v>
      </c>
      <c r="H167" s="53">
        <f t="shared" si="5"/>
        <v>1142.75</v>
      </c>
      <c r="I167" s="39">
        <f>AUG!M44</f>
        <v>0.3687</v>
      </c>
      <c r="J167" s="53">
        <f>AUG!O44</f>
        <v>421.331925</v>
      </c>
      <c r="K167" s="53">
        <f>ROUND(AUG!Q44,2)</f>
        <v>721.42</v>
      </c>
      <c r="L167" s="55" t="s">
        <v>293</v>
      </c>
      <c r="M167" t="s">
        <v>291</v>
      </c>
    </row>
    <row r="168" spans="1:13" ht="12.75">
      <c r="A168" s="38">
        <v>2015</v>
      </c>
      <c r="B168" s="40" t="s">
        <v>321</v>
      </c>
      <c r="C168" s="38">
        <v>2</v>
      </c>
      <c r="D168" s="42" t="s">
        <v>40</v>
      </c>
      <c r="E168" s="53">
        <f>ROUND(AUG!E45,2)</f>
        <v>979.5</v>
      </c>
      <c r="F168" s="39">
        <v>0.5</v>
      </c>
      <c r="G168" s="53">
        <f t="shared" si="4"/>
        <v>489.75</v>
      </c>
      <c r="H168" s="53">
        <f t="shared" si="5"/>
        <v>489.75</v>
      </c>
      <c r="I168" s="39">
        <f>AUG!M45</f>
        <v>0.4871</v>
      </c>
      <c r="J168" s="53">
        <f>AUG!O45</f>
        <v>238.557225</v>
      </c>
      <c r="K168" s="53">
        <f>ROUND(AUG!Q45,2)</f>
        <v>251.19</v>
      </c>
      <c r="L168" s="55" t="s">
        <v>293</v>
      </c>
      <c r="M168" t="s">
        <v>291</v>
      </c>
    </row>
    <row r="169" spans="1:13" ht="12.75">
      <c r="A169" s="38">
        <v>2015</v>
      </c>
      <c r="B169" s="40" t="s">
        <v>321</v>
      </c>
      <c r="C169" s="38">
        <v>2</v>
      </c>
      <c r="D169" s="42" t="s">
        <v>41</v>
      </c>
      <c r="E169" s="53">
        <f>ROUND(AUG!E46,2)</f>
        <v>2612</v>
      </c>
      <c r="F169" s="39">
        <v>0.5</v>
      </c>
      <c r="G169" s="53">
        <f t="shared" si="4"/>
        <v>1306</v>
      </c>
      <c r="H169" s="53">
        <f t="shared" si="5"/>
        <v>1306</v>
      </c>
      <c r="I169" s="39">
        <f>AUG!M46</f>
        <v>0.2109</v>
      </c>
      <c r="J169" s="53">
        <f>AUG!O46</f>
        <v>275.4354</v>
      </c>
      <c r="K169" s="53">
        <f>ROUND(AUG!Q46,2)</f>
        <v>1030.56</v>
      </c>
      <c r="L169" s="55" t="s">
        <v>293</v>
      </c>
      <c r="M169" t="s">
        <v>291</v>
      </c>
    </row>
    <row r="170" spans="1:13" ht="12.75">
      <c r="A170" s="38">
        <v>2015</v>
      </c>
      <c r="B170" s="40" t="s">
        <v>321</v>
      </c>
      <c r="C170" s="38">
        <v>2</v>
      </c>
      <c r="D170" s="42" t="s">
        <v>42</v>
      </c>
      <c r="E170" s="53">
        <f>ROUND(AUG!E47,2)</f>
        <v>0</v>
      </c>
      <c r="F170" s="39">
        <v>0.5</v>
      </c>
      <c r="G170" s="53">
        <f t="shared" si="4"/>
        <v>0</v>
      </c>
      <c r="H170" s="53">
        <f t="shared" si="5"/>
        <v>0</v>
      </c>
      <c r="I170" s="39">
        <f>AUG!M47</f>
        <v>0.3471</v>
      </c>
      <c r="J170" s="53">
        <f>AUG!O47</f>
        <v>0</v>
      </c>
      <c r="K170" s="53">
        <f>ROUND(AUG!Q47,2)</f>
        <v>0</v>
      </c>
      <c r="L170" s="55" t="s">
        <v>293</v>
      </c>
      <c r="M170" t="s">
        <v>291</v>
      </c>
    </row>
    <row r="171" spans="1:13" ht="12.75">
      <c r="A171" s="38">
        <v>2015</v>
      </c>
      <c r="B171" s="40" t="s">
        <v>321</v>
      </c>
      <c r="C171" s="38">
        <v>2</v>
      </c>
      <c r="D171" s="42" t="s">
        <v>43</v>
      </c>
      <c r="E171" s="53">
        <f>ROUND(AUG!E48,2)</f>
        <v>979.5</v>
      </c>
      <c r="F171" s="39">
        <v>0.5</v>
      </c>
      <c r="G171" s="53">
        <f t="shared" si="4"/>
        <v>489.75</v>
      </c>
      <c r="H171" s="53">
        <f t="shared" si="5"/>
        <v>489.75</v>
      </c>
      <c r="I171" s="39">
        <f>AUG!M48</f>
        <v>0.2266</v>
      </c>
      <c r="J171" s="53">
        <f>AUG!O48</f>
        <v>110.97735</v>
      </c>
      <c r="K171" s="53">
        <f>ROUND(AUG!Q48,2)</f>
        <v>378.77</v>
      </c>
      <c r="L171" s="55" t="s">
        <v>293</v>
      </c>
      <c r="M171" t="s">
        <v>291</v>
      </c>
    </row>
    <row r="172" spans="1:13" ht="12.75">
      <c r="A172" s="38">
        <v>2015</v>
      </c>
      <c r="B172" s="40" t="s">
        <v>321</v>
      </c>
      <c r="C172" s="38">
        <v>2</v>
      </c>
      <c r="D172" s="42" t="s">
        <v>44</v>
      </c>
      <c r="E172" s="53">
        <f>ROUND(AUG!E49,2)</f>
        <v>1306</v>
      </c>
      <c r="F172" s="39">
        <v>0.5</v>
      </c>
      <c r="G172" s="53">
        <f t="shared" si="4"/>
        <v>653</v>
      </c>
      <c r="H172" s="53">
        <f t="shared" si="5"/>
        <v>653</v>
      </c>
      <c r="I172" s="39">
        <f>AUG!M49</f>
        <v>0.2335</v>
      </c>
      <c r="J172" s="53">
        <f>AUG!O49</f>
        <v>152.4755</v>
      </c>
      <c r="K172" s="53">
        <f>ROUND(AUG!Q49,2)</f>
        <v>500.52</v>
      </c>
      <c r="L172" s="55" t="s">
        <v>293</v>
      </c>
      <c r="M172" t="s">
        <v>291</v>
      </c>
    </row>
    <row r="173" spans="1:13" ht="12.75">
      <c r="A173" s="38">
        <v>2015</v>
      </c>
      <c r="B173" s="40" t="s">
        <v>321</v>
      </c>
      <c r="C173" s="38">
        <v>2</v>
      </c>
      <c r="D173" s="42" t="s">
        <v>45</v>
      </c>
      <c r="E173" s="53">
        <f>ROUND(AUG!E50,2)</f>
        <v>1306</v>
      </c>
      <c r="F173" s="39">
        <v>0.5</v>
      </c>
      <c r="G173" s="53">
        <f t="shared" si="4"/>
        <v>653</v>
      </c>
      <c r="H173" s="53">
        <f t="shared" si="5"/>
        <v>653</v>
      </c>
      <c r="I173" s="39">
        <f>AUG!M50</f>
        <v>0.4444</v>
      </c>
      <c r="J173" s="53">
        <f>AUG!O50</f>
        <v>290.1932</v>
      </c>
      <c r="K173" s="53">
        <f>ROUND(AUG!Q50,2)</f>
        <v>362.81</v>
      </c>
      <c r="L173" s="55" t="s">
        <v>293</v>
      </c>
      <c r="M173" t="s">
        <v>291</v>
      </c>
    </row>
    <row r="174" spans="1:13" ht="12.75">
      <c r="A174" s="38">
        <v>2015</v>
      </c>
      <c r="B174" s="40" t="s">
        <v>321</v>
      </c>
      <c r="C174" s="38">
        <v>2</v>
      </c>
      <c r="D174" s="42" t="s">
        <v>46</v>
      </c>
      <c r="E174" s="53">
        <f>ROUND(AUG!E51,2)</f>
        <v>4897.5</v>
      </c>
      <c r="F174" s="39">
        <v>0.5</v>
      </c>
      <c r="G174" s="53">
        <f t="shared" si="4"/>
        <v>2448.75</v>
      </c>
      <c r="H174" s="53">
        <f t="shared" si="5"/>
        <v>2448.75</v>
      </c>
      <c r="I174" s="39">
        <f>AUG!M51</f>
        <v>0.3755</v>
      </c>
      <c r="J174" s="53">
        <f>AUG!O51</f>
        <v>919.505625</v>
      </c>
      <c r="K174" s="53">
        <f>ROUND(AUG!Q51,2)</f>
        <v>1529.24</v>
      </c>
      <c r="L174" s="55" t="s">
        <v>293</v>
      </c>
      <c r="M174" t="s">
        <v>291</v>
      </c>
    </row>
    <row r="175" spans="1:13" ht="12.75">
      <c r="A175" s="38">
        <v>2015</v>
      </c>
      <c r="B175" s="40" t="s">
        <v>321</v>
      </c>
      <c r="C175" s="38">
        <v>2</v>
      </c>
      <c r="D175" s="42" t="s">
        <v>47</v>
      </c>
      <c r="E175" s="53">
        <f>ROUND(AUG!E52,2)</f>
        <v>1632.5</v>
      </c>
      <c r="F175" s="39">
        <v>0.5</v>
      </c>
      <c r="G175" s="53">
        <f t="shared" si="4"/>
        <v>816.25</v>
      </c>
      <c r="H175" s="53">
        <f t="shared" si="5"/>
        <v>816.25</v>
      </c>
      <c r="I175" s="39">
        <f>AUG!M52</f>
        <v>0.2786</v>
      </c>
      <c r="J175" s="53">
        <f>AUG!O52</f>
        <v>227.40725</v>
      </c>
      <c r="K175" s="53">
        <f>ROUND(AUG!Q52,2)</f>
        <v>588.84</v>
      </c>
      <c r="L175" s="55" t="s">
        <v>293</v>
      </c>
      <c r="M175" t="s">
        <v>291</v>
      </c>
    </row>
    <row r="176" spans="1:13" ht="12.75">
      <c r="A176" s="38">
        <v>2015</v>
      </c>
      <c r="B176" s="40" t="s">
        <v>321</v>
      </c>
      <c r="C176" s="38">
        <v>2</v>
      </c>
      <c r="D176" s="42" t="s">
        <v>48</v>
      </c>
      <c r="E176" s="53">
        <f>ROUND(AUG!E53,2)</f>
        <v>0</v>
      </c>
      <c r="F176" s="39">
        <v>0.5</v>
      </c>
      <c r="G176" s="53">
        <f t="shared" si="4"/>
        <v>0</v>
      </c>
      <c r="H176" s="53">
        <f t="shared" si="5"/>
        <v>0</v>
      </c>
      <c r="I176" s="39">
        <f>AUG!M53</f>
        <v>0.3822</v>
      </c>
      <c r="J176" s="53">
        <f>AUG!O53</f>
        <v>0</v>
      </c>
      <c r="K176" s="53">
        <f>ROUND(AUG!Q53,2)</f>
        <v>0</v>
      </c>
      <c r="L176" s="55" t="s">
        <v>293</v>
      </c>
      <c r="M176" t="s">
        <v>291</v>
      </c>
    </row>
    <row r="177" spans="1:13" ht="12.75">
      <c r="A177" s="38">
        <v>2015</v>
      </c>
      <c r="B177" s="40" t="s">
        <v>321</v>
      </c>
      <c r="C177" s="38">
        <v>2</v>
      </c>
      <c r="D177" s="42" t="s">
        <v>49</v>
      </c>
      <c r="E177" s="53">
        <f>ROUND(AUG!E54,2)</f>
        <v>326.25</v>
      </c>
      <c r="F177" s="39">
        <v>0.5</v>
      </c>
      <c r="G177" s="53">
        <f t="shared" si="4"/>
        <v>163.125</v>
      </c>
      <c r="H177" s="53">
        <f t="shared" si="5"/>
        <v>163.125</v>
      </c>
      <c r="I177" s="39">
        <f>AUG!M54</f>
        <v>0.3613</v>
      </c>
      <c r="J177" s="53">
        <f>AUG!O54</f>
        <v>58.9370625</v>
      </c>
      <c r="K177" s="53">
        <f>ROUND(AUG!Q54,2)</f>
        <v>104.19</v>
      </c>
      <c r="L177" s="55" t="s">
        <v>293</v>
      </c>
      <c r="M177" t="s">
        <v>291</v>
      </c>
    </row>
    <row r="178" spans="1:13" ht="12.75">
      <c r="A178" s="38">
        <v>2015</v>
      </c>
      <c r="B178" s="40" t="s">
        <v>321</v>
      </c>
      <c r="C178" s="38">
        <v>2</v>
      </c>
      <c r="D178" s="42" t="s">
        <v>50</v>
      </c>
      <c r="E178" s="53">
        <f>ROUND(AUG!E55,2)</f>
        <v>0</v>
      </c>
      <c r="F178" s="39">
        <v>0.5</v>
      </c>
      <c r="G178" s="53">
        <f t="shared" si="4"/>
        <v>0</v>
      </c>
      <c r="H178" s="53">
        <f t="shared" si="5"/>
        <v>0</v>
      </c>
      <c r="I178" s="39">
        <f>AUG!M55</f>
        <v>0.4483</v>
      </c>
      <c r="J178" s="53">
        <f>AUG!O55</f>
        <v>0</v>
      </c>
      <c r="K178" s="53">
        <f>ROUND(AUG!Q55,2)</f>
        <v>0</v>
      </c>
      <c r="L178" s="55" t="s">
        <v>293</v>
      </c>
      <c r="M178" t="s">
        <v>291</v>
      </c>
    </row>
    <row r="179" spans="1:13" ht="12.75">
      <c r="A179" s="38">
        <v>2015</v>
      </c>
      <c r="B179" s="40" t="s">
        <v>321</v>
      </c>
      <c r="C179" s="38">
        <v>2</v>
      </c>
      <c r="D179" s="42" t="s">
        <v>51</v>
      </c>
      <c r="E179" s="53">
        <f>ROUND(AUG!E56,2)</f>
        <v>0</v>
      </c>
      <c r="F179" s="39">
        <v>0.5</v>
      </c>
      <c r="G179" s="53">
        <f t="shared" si="4"/>
        <v>0</v>
      </c>
      <c r="H179" s="53">
        <f t="shared" si="5"/>
        <v>0</v>
      </c>
      <c r="I179" s="39">
        <f>AUG!M56</f>
        <v>0.3144</v>
      </c>
      <c r="J179" s="53">
        <f>AUG!O56</f>
        <v>0</v>
      </c>
      <c r="K179" s="53">
        <f>ROUND(AUG!Q56,2)</f>
        <v>0</v>
      </c>
      <c r="L179" s="55" t="s">
        <v>293</v>
      </c>
      <c r="M179" t="s">
        <v>291</v>
      </c>
    </row>
    <row r="180" spans="1:13" ht="12.75">
      <c r="A180" s="38">
        <v>2015</v>
      </c>
      <c r="B180" s="40" t="s">
        <v>321</v>
      </c>
      <c r="C180" s="38">
        <v>2</v>
      </c>
      <c r="D180" s="42" t="s">
        <v>52</v>
      </c>
      <c r="E180" s="53">
        <f>ROUND(AUG!E57,2)</f>
        <v>653</v>
      </c>
      <c r="F180" s="39">
        <v>0.5</v>
      </c>
      <c r="G180" s="53">
        <f t="shared" si="4"/>
        <v>326.5</v>
      </c>
      <c r="H180" s="53">
        <f t="shared" si="5"/>
        <v>326.5</v>
      </c>
      <c r="I180" s="39">
        <f>AUG!M57</f>
        <v>0.3627</v>
      </c>
      <c r="J180" s="53">
        <f>AUG!O57</f>
        <v>118.42155000000001</v>
      </c>
      <c r="K180" s="53">
        <f>ROUND(AUG!Q57,2)</f>
        <v>208.08</v>
      </c>
      <c r="L180" s="55" t="s">
        <v>293</v>
      </c>
      <c r="M180" t="s">
        <v>291</v>
      </c>
    </row>
    <row r="181" spans="1:13" ht="12.75">
      <c r="A181" s="38">
        <v>2015</v>
      </c>
      <c r="B181" s="40" t="s">
        <v>321</v>
      </c>
      <c r="C181" s="38">
        <v>2</v>
      </c>
      <c r="D181" s="42" t="s">
        <v>53</v>
      </c>
      <c r="E181" s="53">
        <f>ROUND(AUG!E58,2)</f>
        <v>653</v>
      </c>
      <c r="F181" s="39">
        <v>0.5</v>
      </c>
      <c r="G181" s="53">
        <f t="shared" si="4"/>
        <v>326.5</v>
      </c>
      <c r="H181" s="53">
        <f t="shared" si="5"/>
        <v>326.5</v>
      </c>
      <c r="I181" s="39">
        <f>AUG!M58</f>
        <v>0.3853</v>
      </c>
      <c r="J181" s="53">
        <f>AUG!O58</f>
        <v>125.80045</v>
      </c>
      <c r="K181" s="53">
        <f>ROUND(AUG!Q58,2)</f>
        <v>200.7</v>
      </c>
      <c r="L181" s="55" t="s">
        <v>293</v>
      </c>
      <c r="M181" t="s">
        <v>291</v>
      </c>
    </row>
    <row r="182" spans="1:13" ht="12.75">
      <c r="A182" s="38">
        <v>2015</v>
      </c>
      <c r="B182" s="40" t="s">
        <v>321</v>
      </c>
      <c r="C182" s="38">
        <v>2</v>
      </c>
      <c r="D182" s="42" t="s">
        <v>54</v>
      </c>
      <c r="E182" s="53">
        <f>ROUND(AUG!E59,2)</f>
        <v>0</v>
      </c>
      <c r="F182" s="39">
        <v>0.5</v>
      </c>
      <c r="G182" s="53">
        <f t="shared" si="4"/>
        <v>0</v>
      </c>
      <c r="H182" s="53">
        <f t="shared" si="5"/>
        <v>0</v>
      </c>
      <c r="I182" s="39">
        <f>AUG!M59</f>
        <v>0.4391</v>
      </c>
      <c r="J182" s="53">
        <f>AUG!O59</f>
        <v>0</v>
      </c>
      <c r="K182" s="53">
        <f>ROUND(AUG!Q59,2)</f>
        <v>0</v>
      </c>
      <c r="L182" s="55" t="s">
        <v>293</v>
      </c>
      <c r="M182" t="s">
        <v>291</v>
      </c>
    </row>
    <row r="183" spans="1:13" ht="12.75">
      <c r="A183" s="38">
        <v>2015</v>
      </c>
      <c r="B183" s="40" t="s">
        <v>321</v>
      </c>
      <c r="C183" s="38">
        <v>2</v>
      </c>
      <c r="D183" s="42" t="s">
        <v>55</v>
      </c>
      <c r="E183" s="53">
        <f>ROUND(AUG!E60,2)</f>
        <v>1632.5</v>
      </c>
      <c r="F183" s="39">
        <v>0.5</v>
      </c>
      <c r="G183" s="53">
        <f t="shared" si="4"/>
        <v>816.25</v>
      </c>
      <c r="H183" s="53">
        <f t="shared" si="5"/>
        <v>816.25</v>
      </c>
      <c r="I183" s="39">
        <f>AUG!M60</f>
        <v>0.2245</v>
      </c>
      <c r="J183" s="53">
        <f>AUG!O60</f>
        <v>183.24812500000002</v>
      </c>
      <c r="K183" s="53">
        <f>ROUND(AUG!Q60,2)</f>
        <v>633</v>
      </c>
      <c r="L183" s="55" t="s">
        <v>293</v>
      </c>
      <c r="M183" t="s">
        <v>291</v>
      </c>
    </row>
    <row r="184" spans="1:13" ht="12.75">
      <c r="A184" s="38">
        <v>2015</v>
      </c>
      <c r="B184" s="40" t="s">
        <v>321</v>
      </c>
      <c r="C184" s="38">
        <v>2</v>
      </c>
      <c r="D184" s="42" t="s">
        <v>56</v>
      </c>
      <c r="E184" s="53">
        <f>ROUND(AUG!E61,2)</f>
        <v>1959</v>
      </c>
      <c r="F184" s="39">
        <v>0.5</v>
      </c>
      <c r="G184" s="53">
        <f t="shared" si="4"/>
        <v>979.5</v>
      </c>
      <c r="H184" s="53">
        <f t="shared" si="5"/>
        <v>979.5</v>
      </c>
      <c r="I184" s="39">
        <f>AUG!M61</f>
        <v>0.4764</v>
      </c>
      <c r="J184" s="53">
        <f>AUG!O61</f>
        <v>466.6338</v>
      </c>
      <c r="K184" s="53">
        <f>ROUND(AUG!Q61,2)</f>
        <v>512.87</v>
      </c>
      <c r="L184" s="55" t="s">
        <v>293</v>
      </c>
      <c r="M184" t="s">
        <v>291</v>
      </c>
    </row>
    <row r="185" spans="1:13" ht="12.75">
      <c r="A185" s="38">
        <v>2015</v>
      </c>
      <c r="B185" s="40" t="s">
        <v>321</v>
      </c>
      <c r="C185" s="38">
        <v>2</v>
      </c>
      <c r="D185" s="42" t="s">
        <v>57</v>
      </c>
      <c r="E185" s="53">
        <f>ROUND(AUG!E62,2)</f>
        <v>1959</v>
      </c>
      <c r="F185" s="39">
        <v>0.5</v>
      </c>
      <c r="G185" s="53">
        <f t="shared" si="4"/>
        <v>979.5</v>
      </c>
      <c r="H185" s="53">
        <f t="shared" si="5"/>
        <v>979.5</v>
      </c>
      <c r="I185" s="39">
        <f>AUG!M62</f>
        <v>0.4401</v>
      </c>
      <c r="J185" s="53">
        <f>AUG!O62</f>
        <v>431.07795</v>
      </c>
      <c r="K185" s="53">
        <f>ROUND(AUG!Q62,2)</f>
        <v>548.42</v>
      </c>
      <c r="L185" s="55" t="s">
        <v>293</v>
      </c>
      <c r="M185" t="s">
        <v>291</v>
      </c>
    </row>
    <row r="186" spans="1:13" ht="12.75">
      <c r="A186" s="38">
        <v>2015</v>
      </c>
      <c r="B186" s="40" t="s">
        <v>321</v>
      </c>
      <c r="C186" s="38">
        <v>2</v>
      </c>
      <c r="D186" s="42" t="s">
        <v>58</v>
      </c>
      <c r="E186" s="53">
        <f>ROUND(AUG!E63,2)</f>
        <v>0</v>
      </c>
      <c r="F186" s="39">
        <v>0.5</v>
      </c>
      <c r="G186" s="53">
        <f t="shared" si="4"/>
        <v>0</v>
      </c>
      <c r="H186" s="53">
        <f t="shared" si="5"/>
        <v>0</v>
      </c>
      <c r="I186" s="39">
        <f>AUG!M63</f>
        <v>0.1698</v>
      </c>
      <c r="J186" s="53">
        <f>AUG!O63</f>
        <v>0</v>
      </c>
      <c r="K186" s="53">
        <f>ROUND(AUG!Q63,2)</f>
        <v>0</v>
      </c>
      <c r="L186" s="55" t="s">
        <v>293</v>
      </c>
      <c r="M186" t="s">
        <v>291</v>
      </c>
    </row>
    <row r="187" spans="1:13" ht="12.75">
      <c r="A187" s="38">
        <v>2015</v>
      </c>
      <c r="B187" s="40" t="s">
        <v>321</v>
      </c>
      <c r="C187" s="38">
        <v>2</v>
      </c>
      <c r="D187" s="42" t="s">
        <v>59</v>
      </c>
      <c r="E187" s="53">
        <f>ROUND(AUG!E64,2)</f>
        <v>0</v>
      </c>
      <c r="F187" s="39">
        <v>0.5</v>
      </c>
      <c r="G187" s="53">
        <f t="shared" si="4"/>
        <v>0</v>
      </c>
      <c r="H187" s="53">
        <f t="shared" si="5"/>
        <v>0</v>
      </c>
      <c r="I187" s="39">
        <f>AUG!M64</f>
        <v>0.3355</v>
      </c>
      <c r="J187" s="53">
        <f>AUG!O64</f>
        <v>0</v>
      </c>
      <c r="K187" s="53">
        <f>ROUND(AUG!Q64,2)</f>
        <v>0</v>
      </c>
      <c r="L187" s="55" t="s">
        <v>293</v>
      </c>
      <c r="M187" t="s">
        <v>291</v>
      </c>
    </row>
    <row r="188" spans="1:13" ht="12.75">
      <c r="A188" s="38">
        <v>2015</v>
      </c>
      <c r="B188" s="40" t="s">
        <v>321</v>
      </c>
      <c r="C188" s="38">
        <v>2</v>
      </c>
      <c r="D188" s="42" t="s">
        <v>60</v>
      </c>
      <c r="E188" s="53">
        <f>ROUND(AUG!E65,2)</f>
        <v>653</v>
      </c>
      <c r="F188" s="39">
        <v>0.5</v>
      </c>
      <c r="G188" s="53">
        <f t="shared" si="4"/>
        <v>326.5</v>
      </c>
      <c r="H188" s="53">
        <f t="shared" si="5"/>
        <v>326.5</v>
      </c>
      <c r="I188" s="39">
        <f>AUG!M65</f>
        <v>0.4271</v>
      </c>
      <c r="J188" s="53">
        <f>AUG!O65</f>
        <v>139.44815</v>
      </c>
      <c r="K188" s="53">
        <f>ROUND(AUG!Q65,2)</f>
        <v>187.05</v>
      </c>
      <c r="L188" s="55" t="s">
        <v>293</v>
      </c>
      <c r="M188" t="s">
        <v>291</v>
      </c>
    </row>
    <row r="189" spans="1:13" ht="12.75">
      <c r="A189" s="38">
        <v>2015</v>
      </c>
      <c r="B189" s="40" t="s">
        <v>321</v>
      </c>
      <c r="C189" s="38">
        <v>2</v>
      </c>
      <c r="D189" s="42" t="s">
        <v>61</v>
      </c>
      <c r="E189" s="53">
        <f>ROUND(AUG!E66,2)</f>
        <v>326.5</v>
      </c>
      <c r="F189" s="39">
        <v>0.5</v>
      </c>
      <c r="G189" s="53">
        <f t="shared" si="4"/>
        <v>163.25</v>
      </c>
      <c r="H189" s="53">
        <f t="shared" si="5"/>
        <v>163.25</v>
      </c>
      <c r="I189" s="39">
        <f>AUG!M66</f>
        <v>0.2286</v>
      </c>
      <c r="J189" s="53">
        <f>AUG!O66</f>
        <v>37.31895</v>
      </c>
      <c r="K189" s="53">
        <f>ROUND(AUG!Q66,2)</f>
        <v>125.93</v>
      </c>
      <c r="L189" s="55" t="s">
        <v>293</v>
      </c>
      <c r="M189" t="s">
        <v>291</v>
      </c>
    </row>
    <row r="190" spans="1:13" ht="12.75">
      <c r="A190" s="38">
        <v>2015</v>
      </c>
      <c r="B190" s="40" t="s">
        <v>321</v>
      </c>
      <c r="C190" s="38">
        <v>2</v>
      </c>
      <c r="D190" s="42" t="s">
        <v>62</v>
      </c>
      <c r="E190" s="53">
        <f>ROUND(AUG!E67,2)</f>
        <v>761.7</v>
      </c>
      <c r="F190" s="39">
        <v>0.5</v>
      </c>
      <c r="G190" s="53">
        <f t="shared" si="4"/>
        <v>380.85</v>
      </c>
      <c r="H190" s="53">
        <f t="shared" si="5"/>
        <v>380.85</v>
      </c>
      <c r="I190" s="39">
        <f>AUG!M67</f>
        <v>0.4333</v>
      </c>
      <c r="J190" s="53">
        <f>AUG!O67</f>
        <v>165.02230500000002</v>
      </c>
      <c r="K190" s="53">
        <f>ROUND(AUG!Q67,2)</f>
        <v>215.83</v>
      </c>
      <c r="L190" s="55" t="s">
        <v>293</v>
      </c>
      <c r="M190" t="s">
        <v>291</v>
      </c>
    </row>
    <row r="191" spans="1:13" ht="12.75">
      <c r="A191" s="38">
        <v>2015</v>
      </c>
      <c r="B191" s="40" t="s">
        <v>321</v>
      </c>
      <c r="C191" s="38">
        <v>2</v>
      </c>
      <c r="D191" s="42" t="s">
        <v>63</v>
      </c>
      <c r="E191" s="53">
        <f>ROUND(AUG!E68,2)</f>
        <v>1632.5</v>
      </c>
      <c r="F191" s="39">
        <v>0.5</v>
      </c>
      <c r="G191" s="53">
        <f t="shared" si="4"/>
        <v>816.25</v>
      </c>
      <c r="H191" s="53">
        <f t="shared" si="5"/>
        <v>816.25</v>
      </c>
      <c r="I191" s="39">
        <f>AUG!M68</f>
        <v>0.2834</v>
      </c>
      <c r="J191" s="53">
        <f>AUG!O68</f>
        <v>231.32524999999998</v>
      </c>
      <c r="K191" s="53">
        <f>ROUND(AUG!Q68,2)</f>
        <v>584.92</v>
      </c>
      <c r="L191" s="55" t="s">
        <v>293</v>
      </c>
      <c r="M191" t="s">
        <v>291</v>
      </c>
    </row>
    <row r="192" spans="1:13" ht="12.75">
      <c r="A192" s="38">
        <v>2015</v>
      </c>
      <c r="B192" s="40" t="s">
        <v>321</v>
      </c>
      <c r="C192" s="38">
        <v>2</v>
      </c>
      <c r="D192" s="42" t="s">
        <v>64</v>
      </c>
      <c r="E192" s="53">
        <f>ROUND(AUG!E69,2)</f>
        <v>0</v>
      </c>
      <c r="F192" s="39">
        <v>0.5</v>
      </c>
      <c r="G192" s="53">
        <f t="shared" si="4"/>
        <v>0</v>
      </c>
      <c r="H192" s="53">
        <f t="shared" si="5"/>
        <v>0</v>
      </c>
      <c r="I192" s="39">
        <f>AUG!M69</f>
        <v>0.3132</v>
      </c>
      <c r="J192" s="53">
        <f>AUG!O69</f>
        <v>0</v>
      </c>
      <c r="K192" s="53">
        <f>ROUND(AUG!Q69,2)</f>
        <v>0</v>
      </c>
      <c r="L192" s="55" t="s">
        <v>293</v>
      </c>
      <c r="M192" t="s">
        <v>291</v>
      </c>
    </row>
    <row r="193" spans="1:13" ht="12.75">
      <c r="A193" s="38">
        <v>2015</v>
      </c>
      <c r="B193" s="40" t="s">
        <v>321</v>
      </c>
      <c r="C193" s="38">
        <v>2</v>
      </c>
      <c r="D193" s="42" t="s">
        <v>65</v>
      </c>
      <c r="E193" s="53">
        <f>ROUND(AUG!E70,2)</f>
        <v>653</v>
      </c>
      <c r="F193" s="39">
        <v>0.5</v>
      </c>
      <c r="G193" s="53">
        <f t="shared" si="4"/>
        <v>326.5</v>
      </c>
      <c r="H193" s="53">
        <f t="shared" si="5"/>
        <v>326.5</v>
      </c>
      <c r="I193" s="39">
        <f>AUG!M70</f>
        <v>0.4329</v>
      </c>
      <c r="J193" s="53">
        <f>AUG!O70</f>
        <v>141.34185</v>
      </c>
      <c r="K193" s="53">
        <f>ROUND(AUG!Q70,2)</f>
        <v>185.16</v>
      </c>
      <c r="L193" s="55" t="s">
        <v>293</v>
      </c>
      <c r="M193" t="s">
        <v>291</v>
      </c>
    </row>
    <row r="194" spans="1:13" ht="12.75">
      <c r="A194" s="38">
        <v>2015</v>
      </c>
      <c r="B194" s="40" t="s">
        <v>321</v>
      </c>
      <c r="C194" s="38">
        <v>2</v>
      </c>
      <c r="D194" s="42" t="s">
        <v>66</v>
      </c>
      <c r="E194" s="53">
        <f>ROUND(AUG!E71,2)</f>
        <v>1306</v>
      </c>
      <c r="F194" s="39">
        <v>0.5</v>
      </c>
      <c r="G194" s="53">
        <f t="shared" si="4"/>
        <v>653</v>
      </c>
      <c r="H194" s="53">
        <f t="shared" si="5"/>
        <v>653</v>
      </c>
      <c r="I194" s="39">
        <f>AUG!M71</f>
        <v>0.1971</v>
      </c>
      <c r="J194" s="53">
        <f>AUG!O71</f>
        <v>128.7063</v>
      </c>
      <c r="K194" s="53">
        <f>ROUND(AUG!Q71,2)</f>
        <v>524.29</v>
      </c>
      <c r="L194" s="55" t="s">
        <v>293</v>
      </c>
      <c r="M194" t="s">
        <v>291</v>
      </c>
    </row>
    <row r="195" spans="1:13" ht="12.75">
      <c r="A195" s="38">
        <v>2015</v>
      </c>
      <c r="B195" s="40" t="s">
        <v>321</v>
      </c>
      <c r="C195" s="38">
        <v>2</v>
      </c>
      <c r="D195" s="42" t="s">
        <v>67</v>
      </c>
      <c r="E195" s="53">
        <f>ROUND(AUG!E72,2)</f>
        <v>0</v>
      </c>
      <c r="F195" s="39">
        <v>0.5</v>
      </c>
      <c r="G195" s="53">
        <f aca="true" t="shared" si="6" ref="G195:G258">E195*F195</f>
        <v>0</v>
      </c>
      <c r="H195" s="53">
        <f aca="true" t="shared" si="7" ref="H195:H258">G195</f>
        <v>0</v>
      </c>
      <c r="I195" s="39">
        <f>AUG!M72</f>
        <v>0.3304</v>
      </c>
      <c r="J195" s="53">
        <f>AUG!O72</f>
        <v>0</v>
      </c>
      <c r="K195" s="53">
        <f>ROUND(AUG!Q72,2)</f>
        <v>0</v>
      </c>
      <c r="L195" s="55" t="s">
        <v>293</v>
      </c>
      <c r="M195" t="s">
        <v>291</v>
      </c>
    </row>
    <row r="196" spans="1:13" ht="12.75">
      <c r="A196" s="38">
        <v>2015</v>
      </c>
      <c r="B196" s="40" t="s">
        <v>321</v>
      </c>
      <c r="C196" s="38">
        <v>2</v>
      </c>
      <c r="D196" s="42" t="s">
        <v>68</v>
      </c>
      <c r="E196" s="53">
        <f>ROUND(AUG!E73,2)</f>
        <v>0</v>
      </c>
      <c r="F196" s="39">
        <v>0.5</v>
      </c>
      <c r="G196" s="53">
        <f t="shared" si="6"/>
        <v>0</v>
      </c>
      <c r="H196" s="53">
        <f t="shared" si="7"/>
        <v>0</v>
      </c>
      <c r="I196" s="39">
        <f>AUG!M73</f>
        <v>0.2686</v>
      </c>
      <c r="J196" s="53">
        <f>AUG!O73</f>
        <v>0</v>
      </c>
      <c r="K196" s="53">
        <f>ROUND(AUG!Q73,2)</f>
        <v>0</v>
      </c>
      <c r="L196" s="55" t="s">
        <v>293</v>
      </c>
      <c r="M196" t="s">
        <v>291</v>
      </c>
    </row>
    <row r="197" spans="1:13" ht="12.75">
      <c r="A197" s="38">
        <v>2015</v>
      </c>
      <c r="B197" s="40" t="s">
        <v>321</v>
      </c>
      <c r="C197" s="38">
        <v>2</v>
      </c>
      <c r="D197" s="42" t="s">
        <v>69</v>
      </c>
      <c r="E197" s="53">
        <f>ROUND(AUG!E74,2)</f>
        <v>0</v>
      </c>
      <c r="F197" s="39">
        <v>0.5</v>
      </c>
      <c r="G197" s="53">
        <f t="shared" si="6"/>
        <v>0</v>
      </c>
      <c r="H197" s="53">
        <f t="shared" si="7"/>
        <v>0</v>
      </c>
      <c r="I197" s="39">
        <f>AUG!M74</f>
        <v>0.4083</v>
      </c>
      <c r="J197" s="53">
        <f>AUG!O74</f>
        <v>0</v>
      </c>
      <c r="K197" s="53">
        <f>ROUND(AUG!Q74,2)</f>
        <v>0</v>
      </c>
      <c r="L197" s="55" t="s">
        <v>293</v>
      </c>
      <c r="M197" t="s">
        <v>291</v>
      </c>
    </row>
    <row r="198" spans="1:13" ht="12.75">
      <c r="A198" s="38">
        <v>2015</v>
      </c>
      <c r="B198" s="40" t="s">
        <v>321</v>
      </c>
      <c r="C198" s="38">
        <v>2</v>
      </c>
      <c r="D198" s="42" t="s">
        <v>70</v>
      </c>
      <c r="E198" s="53">
        <f>ROUND(AUG!E75,2)</f>
        <v>0</v>
      </c>
      <c r="F198" s="39">
        <v>0.5</v>
      </c>
      <c r="G198" s="53">
        <f t="shared" si="6"/>
        <v>0</v>
      </c>
      <c r="H198" s="53">
        <f t="shared" si="7"/>
        <v>0</v>
      </c>
      <c r="I198" s="39">
        <f>AUG!M75</f>
        <v>0.2865</v>
      </c>
      <c r="J198" s="53">
        <f>AUG!O75</f>
        <v>0</v>
      </c>
      <c r="K198" s="53">
        <f>ROUND(AUG!Q75,2)</f>
        <v>0</v>
      </c>
      <c r="L198" s="55" t="s">
        <v>293</v>
      </c>
      <c r="M198" t="s">
        <v>291</v>
      </c>
    </row>
    <row r="199" spans="1:13" ht="12.75">
      <c r="A199" s="38">
        <v>2015</v>
      </c>
      <c r="B199" s="40" t="s">
        <v>321</v>
      </c>
      <c r="C199" s="38">
        <v>2</v>
      </c>
      <c r="D199" s="42" t="s">
        <v>71</v>
      </c>
      <c r="E199" s="53">
        <f>ROUND(AUG!E76,2)</f>
        <v>653</v>
      </c>
      <c r="F199" s="39">
        <v>0.5</v>
      </c>
      <c r="G199" s="53">
        <f t="shared" si="6"/>
        <v>326.5</v>
      </c>
      <c r="H199" s="53">
        <f t="shared" si="7"/>
        <v>326.5</v>
      </c>
      <c r="I199" s="39">
        <f>AUG!M76</f>
        <v>0.2539</v>
      </c>
      <c r="J199" s="53">
        <f>AUG!O76</f>
        <v>82.89835000000001</v>
      </c>
      <c r="K199" s="53">
        <f>ROUND(AUG!Q76,2)</f>
        <v>243.6</v>
      </c>
      <c r="L199" s="55" t="s">
        <v>293</v>
      </c>
      <c r="M199" t="s">
        <v>291</v>
      </c>
    </row>
    <row r="200" spans="1:13" ht="12.75">
      <c r="A200" s="38">
        <v>2015</v>
      </c>
      <c r="B200" s="40" t="s">
        <v>321</v>
      </c>
      <c r="C200" s="38">
        <v>2</v>
      </c>
      <c r="D200" s="42" t="s">
        <v>72</v>
      </c>
      <c r="E200" s="53">
        <f>ROUND(AUG!E77,2)</f>
        <v>0</v>
      </c>
      <c r="F200" s="39">
        <v>0.5</v>
      </c>
      <c r="G200" s="53">
        <f t="shared" si="6"/>
        <v>0</v>
      </c>
      <c r="H200" s="53">
        <f t="shared" si="7"/>
        <v>0</v>
      </c>
      <c r="I200" s="39">
        <f>AUG!M77</f>
        <v>0.2355</v>
      </c>
      <c r="J200" s="53">
        <f>AUG!O77</f>
        <v>0</v>
      </c>
      <c r="K200" s="53">
        <f>ROUND(AUG!Q77,2)</f>
        <v>0</v>
      </c>
      <c r="L200" s="55" t="s">
        <v>293</v>
      </c>
      <c r="M200" t="s">
        <v>291</v>
      </c>
    </row>
    <row r="201" spans="1:13" ht="12.75">
      <c r="A201" s="38">
        <v>2015</v>
      </c>
      <c r="B201" s="40" t="s">
        <v>321</v>
      </c>
      <c r="C201" s="38">
        <v>2</v>
      </c>
      <c r="D201" s="42" t="s">
        <v>73</v>
      </c>
      <c r="E201" s="53">
        <f>ROUND(AUG!E78,2)</f>
        <v>326.5</v>
      </c>
      <c r="F201" s="39">
        <v>0.5</v>
      </c>
      <c r="G201" s="53">
        <f t="shared" si="6"/>
        <v>163.25</v>
      </c>
      <c r="H201" s="53">
        <f t="shared" si="7"/>
        <v>163.25</v>
      </c>
      <c r="I201" s="39">
        <f>AUG!M78</f>
        <v>0.4342</v>
      </c>
      <c r="J201" s="53">
        <f>AUG!O78</f>
        <v>70.88315</v>
      </c>
      <c r="K201" s="53">
        <f>ROUND(AUG!Q78,2)</f>
        <v>92.37</v>
      </c>
      <c r="L201" s="55" t="s">
        <v>293</v>
      </c>
      <c r="M201" t="s">
        <v>291</v>
      </c>
    </row>
    <row r="202" spans="1:13" ht="12.75">
      <c r="A202" s="38">
        <v>2015</v>
      </c>
      <c r="B202" s="40" t="s">
        <v>321</v>
      </c>
      <c r="C202" s="38">
        <v>2</v>
      </c>
      <c r="D202" s="42" t="s">
        <v>74</v>
      </c>
      <c r="E202" s="53">
        <f>ROUND(AUG!E79,2)</f>
        <v>0</v>
      </c>
      <c r="F202" s="39">
        <v>0.5</v>
      </c>
      <c r="G202" s="53">
        <f t="shared" si="6"/>
        <v>0</v>
      </c>
      <c r="H202" s="53">
        <f t="shared" si="7"/>
        <v>0</v>
      </c>
      <c r="I202" s="39">
        <f>AUG!M79</f>
        <v>0.2232</v>
      </c>
      <c r="J202" s="53">
        <f>AUG!O79</f>
        <v>0</v>
      </c>
      <c r="K202" s="53">
        <f>ROUND(AUG!Q79,2)</f>
        <v>0</v>
      </c>
      <c r="L202" s="55" t="s">
        <v>293</v>
      </c>
      <c r="M202" t="s">
        <v>291</v>
      </c>
    </row>
    <row r="203" spans="1:13" ht="12.75">
      <c r="A203" s="38">
        <v>2015</v>
      </c>
      <c r="B203" s="40" t="s">
        <v>321</v>
      </c>
      <c r="C203" s="38">
        <v>2</v>
      </c>
      <c r="D203" s="42" t="s">
        <v>75</v>
      </c>
      <c r="E203" s="53">
        <f>ROUND(AUG!E80,2)</f>
        <v>326.5</v>
      </c>
      <c r="F203" s="39">
        <v>0.5</v>
      </c>
      <c r="G203" s="53">
        <f t="shared" si="6"/>
        <v>163.25</v>
      </c>
      <c r="H203" s="53">
        <f t="shared" si="7"/>
        <v>163.25</v>
      </c>
      <c r="I203" s="39">
        <f>AUG!M80</f>
        <v>0.3716</v>
      </c>
      <c r="J203" s="53">
        <f>AUG!O80</f>
        <v>60.6637</v>
      </c>
      <c r="K203" s="53">
        <f>ROUND(AUG!Q80,2)</f>
        <v>102.59</v>
      </c>
      <c r="L203" s="55" t="s">
        <v>293</v>
      </c>
      <c r="M203" t="s">
        <v>291</v>
      </c>
    </row>
    <row r="204" spans="1:13" ht="12.75">
      <c r="A204" s="38">
        <v>2015</v>
      </c>
      <c r="B204" s="40" t="s">
        <v>321</v>
      </c>
      <c r="C204" s="38">
        <v>2</v>
      </c>
      <c r="D204" s="42" t="s">
        <v>76</v>
      </c>
      <c r="E204" s="53">
        <f>ROUND(AUG!E81,2)</f>
        <v>1959</v>
      </c>
      <c r="F204" s="39">
        <v>0.5</v>
      </c>
      <c r="G204" s="53">
        <f t="shared" si="6"/>
        <v>979.5</v>
      </c>
      <c r="H204" s="53">
        <f t="shared" si="7"/>
        <v>979.5</v>
      </c>
      <c r="I204" s="39">
        <f>AUG!M81</f>
        <v>0.3414</v>
      </c>
      <c r="J204" s="53">
        <f>AUG!O81</f>
        <v>334.4013</v>
      </c>
      <c r="K204" s="53">
        <f>ROUND(AUG!Q81,2)</f>
        <v>645.1</v>
      </c>
      <c r="L204" s="55" t="s">
        <v>293</v>
      </c>
      <c r="M204" t="s">
        <v>291</v>
      </c>
    </row>
    <row r="205" spans="1:13" ht="12.75">
      <c r="A205" s="38">
        <v>2015</v>
      </c>
      <c r="B205" s="40" t="s">
        <v>321</v>
      </c>
      <c r="C205" s="38">
        <v>2</v>
      </c>
      <c r="D205" s="42" t="s">
        <v>77</v>
      </c>
      <c r="E205" s="53">
        <f>ROUND(AUG!E82,2)</f>
        <v>2285.5</v>
      </c>
      <c r="F205" s="39">
        <v>0.5</v>
      </c>
      <c r="G205" s="53">
        <f t="shared" si="6"/>
        <v>1142.75</v>
      </c>
      <c r="H205" s="53">
        <f t="shared" si="7"/>
        <v>1142.75</v>
      </c>
      <c r="I205" s="39">
        <f>AUG!M82</f>
        <v>0.2923</v>
      </c>
      <c r="J205" s="53">
        <f>AUG!O82</f>
        <v>334.025825</v>
      </c>
      <c r="K205" s="53">
        <f>ROUND(AUG!Q82,2)</f>
        <v>808.72</v>
      </c>
      <c r="L205" s="55" t="s">
        <v>293</v>
      </c>
      <c r="M205" t="s">
        <v>291</v>
      </c>
    </row>
    <row r="206" spans="1:13" ht="12.75">
      <c r="A206" s="38">
        <v>2015</v>
      </c>
      <c r="B206" s="40" t="s">
        <v>321</v>
      </c>
      <c r="C206" s="38">
        <v>2</v>
      </c>
      <c r="D206" s="42" t="s">
        <v>78</v>
      </c>
      <c r="E206" s="53">
        <f>ROUND(AUG!E83,2)</f>
        <v>0</v>
      </c>
      <c r="F206" s="39">
        <v>0.5</v>
      </c>
      <c r="G206" s="53">
        <f t="shared" si="6"/>
        <v>0</v>
      </c>
      <c r="H206" s="53">
        <f t="shared" si="7"/>
        <v>0</v>
      </c>
      <c r="I206" s="39">
        <f>AUG!M83</f>
        <v>0.4199</v>
      </c>
      <c r="J206" s="53">
        <f>AUG!O83</f>
        <v>0</v>
      </c>
      <c r="K206" s="53">
        <f>ROUND(AUG!Q83,2)</f>
        <v>0</v>
      </c>
      <c r="L206" s="55" t="s">
        <v>293</v>
      </c>
      <c r="M206" t="s">
        <v>291</v>
      </c>
    </row>
    <row r="207" spans="1:13" ht="12.75">
      <c r="A207" s="38">
        <v>2015</v>
      </c>
      <c r="B207" s="40" t="s">
        <v>321</v>
      </c>
      <c r="C207" s="38">
        <v>2</v>
      </c>
      <c r="D207" s="42" t="s">
        <v>79</v>
      </c>
      <c r="E207" s="53">
        <f>ROUND(AUG!E84,2)</f>
        <v>7183</v>
      </c>
      <c r="F207" s="39">
        <v>0.5</v>
      </c>
      <c r="G207" s="53">
        <f t="shared" si="6"/>
        <v>3591.5</v>
      </c>
      <c r="H207" s="53">
        <f t="shared" si="7"/>
        <v>3591.5</v>
      </c>
      <c r="I207" s="39">
        <f>AUG!M84</f>
        <v>0.3227</v>
      </c>
      <c r="J207" s="53">
        <f>AUG!O84</f>
        <v>1158.97705</v>
      </c>
      <c r="K207" s="53">
        <f>ROUND(AUG!Q84,2)</f>
        <v>2432.52</v>
      </c>
      <c r="L207" s="55" t="s">
        <v>293</v>
      </c>
      <c r="M207" t="s">
        <v>291</v>
      </c>
    </row>
    <row r="208" spans="1:13" ht="12.75">
      <c r="A208" s="38">
        <v>2015</v>
      </c>
      <c r="B208" s="40" t="s">
        <v>321</v>
      </c>
      <c r="C208" s="38">
        <v>2</v>
      </c>
      <c r="D208" s="42" t="s">
        <v>80</v>
      </c>
      <c r="E208" s="53">
        <f>ROUND(AUG!E85,2)</f>
        <v>5550.5</v>
      </c>
      <c r="F208" s="39">
        <v>0.5</v>
      </c>
      <c r="G208" s="53">
        <f t="shared" si="6"/>
        <v>2775.25</v>
      </c>
      <c r="H208" s="53">
        <f t="shared" si="7"/>
        <v>2775.25</v>
      </c>
      <c r="I208" s="39">
        <f>AUG!M85</f>
        <v>0.4397</v>
      </c>
      <c r="J208" s="53">
        <f>AUG!O85</f>
        <v>1220.277425</v>
      </c>
      <c r="K208" s="53">
        <f>ROUND(AUG!Q85,2)</f>
        <v>1554.97</v>
      </c>
      <c r="L208" s="55" t="s">
        <v>293</v>
      </c>
      <c r="M208" t="s">
        <v>291</v>
      </c>
    </row>
    <row r="209" spans="1:13" ht="12.75">
      <c r="A209" s="38">
        <v>2015</v>
      </c>
      <c r="B209" s="40" t="s">
        <v>321</v>
      </c>
      <c r="C209" s="38">
        <v>2</v>
      </c>
      <c r="D209" s="42" t="s">
        <v>81</v>
      </c>
      <c r="E209" s="53">
        <f>ROUND(AUG!E86,2)</f>
        <v>979.5</v>
      </c>
      <c r="F209" s="39">
        <v>0.5</v>
      </c>
      <c r="G209" s="53">
        <f t="shared" si="6"/>
        <v>489.75</v>
      </c>
      <c r="H209" s="53">
        <f t="shared" si="7"/>
        <v>489.75</v>
      </c>
      <c r="I209" s="39">
        <f>AUG!M86</f>
        <v>0.2336</v>
      </c>
      <c r="J209" s="53">
        <f>AUG!O86</f>
        <v>114.4056</v>
      </c>
      <c r="K209" s="53">
        <f>ROUND(AUG!Q86,2)</f>
        <v>375.34</v>
      </c>
      <c r="L209" s="55" t="s">
        <v>293</v>
      </c>
      <c r="M209" t="s">
        <v>291</v>
      </c>
    </row>
    <row r="210" spans="1:13" ht="12.75">
      <c r="A210" s="38">
        <v>2015</v>
      </c>
      <c r="B210" s="40" t="s">
        <v>321</v>
      </c>
      <c r="C210" s="38">
        <v>2</v>
      </c>
      <c r="D210" s="42" t="s">
        <v>82</v>
      </c>
      <c r="E210" s="53">
        <f>ROUND(AUG!E87,2)</f>
        <v>4244.5</v>
      </c>
      <c r="F210" s="39">
        <v>0.5</v>
      </c>
      <c r="G210" s="53">
        <f t="shared" si="6"/>
        <v>2122.25</v>
      </c>
      <c r="H210" s="53">
        <f t="shared" si="7"/>
        <v>2122.25</v>
      </c>
      <c r="I210" s="39">
        <f>AUG!M87</f>
        <v>0.3445</v>
      </c>
      <c r="J210" s="53">
        <f>AUG!O87</f>
        <v>731.1151249999999</v>
      </c>
      <c r="K210" s="53">
        <f>ROUND(AUG!Q87,2)</f>
        <v>1391.13</v>
      </c>
      <c r="L210" s="55" t="s">
        <v>293</v>
      </c>
      <c r="M210" t="s">
        <v>291</v>
      </c>
    </row>
    <row r="211" spans="1:13" ht="12.75">
      <c r="A211" s="38">
        <v>2015</v>
      </c>
      <c r="B211" s="40" t="s">
        <v>321</v>
      </c>
      <c r="C211" s="38">
        <v>2</v>
      </c>
      <c r="D211" s="42" t="s">
        <v>83</v>
      </c>
      <c r="E211" s="53">
        <f>ROUND(AUG!E88,2)</f>
        <v>2938.5</v>
      </c>
      <c r="F211" s="39">
        <v>0.5</v>
      </c>
      <c r="G211" s="53">
        <f t="shared" si="6"/>
        <v>1469.25</v>
      </c>
      <c r="H211" s="53">
        <f t="shared" si="7"/>
        <v>1469.25</v>
      </c>
      <c r="I211" s="39">
        <f>AUG!M88</f>
        <v>0.1894</v>
      </c>
      <c r="J211" s="53">
        <f>AUG!O88</f>
        <v>278.27595</v>
      </c>
      <c r="K211" s="53">
        <f>ROUND(AUG!Q88,2)</f>
        <v>1190.97</v>
      </c>
      <c r="L211" s="55" t="s">
        <v>293</v>
      </c>
      <c r="M211" t="s">
        <v>291</v>
      </c>
    </row>
    <row r="212" spans="1:13" ht="12.75">
      <c r="A212" s="38">
        <v>2015</v>
      </c>
      <c r="B212" s="40" t="s">
        <v>321</v>
      </c>
      <c r="C212" s="38">
        <v>2</v>
      </c>
      <c r="D212" s="42" t="s">
        <v>84</v>
      </c>
      <c r="E212" s="53">
        <f>ROUND(AUG!E89,2)</f>
        <v>2938.5</v>
      </c>
      <c r="F212" s="39">
        <v>0.5</v>
      </c>
      <c r="G212" s="53">
        <f t="shared" si="6"/>
        <v>1469.25</v>
      </c>
      <c r="H212" s="53">
        <f t="shared" si="7"/>
        <v>1469.25</v>
      </c>
      <c r="I212" s="39">
        <f>AUG!M89</f>
        <v>0.3154</v>
      </c>
      <c r="J212" s="53">
        <f>AUG!O89</f>
        <v>463.40145</v>
      </c>
      <c r="K212" s="53">
        <f>ROUND(AUG!Q89,2)</f>
        <v>1005.85</v>
      </c>
      <c r="L212" s="55" t="s">
        <v>293</v>
      </c>
      <c r="M212" t="s">
        <v>291</v>
      </c>
    </row>
    <row r="213" spans="1:13" ht="12.75">
      <c r="A213" s="38">
        <v>2015</v>
      </c>
      <c r="B213" s="40" t="s">
        <v>321</v>
      </c>
      <c r="C213" s="38">
        <v>2</v>
      </c>
      <c r="D213" s="42" t="s">
        <v>85</v>
      </c>
      <c r="E213" s="53">
        <f>ROUND(AUG!E90,2)</f>
        <v>326.5</v>
      </c>
      <c r="F213" s="39">
        <v>0.5</v>
      </c>
      <c r="G213" s="53">
        <f t="shared" si="6"/>
        <v>163.25</v>
      </c>
      <c r="H213" s="53">
        <f t="shared" si="7"/>
        <v>163.25</v>
      </c>
      <c r="I213" s="39">
        <f>AUG!M90</f>
        <v>0.3517</v>
      </c>
      <c r="J213" s="53">
        <f>AUG!O90</f>
        <v>57.415025</v>
      </c>
      <c r="K213" s="53">
        <f>ROUND(AUG!Q90,2)</f>
        <v>105.83</v>
      </c>
      <c r="L213" s="55" t="s">
        <v>293</v>
      </c>
      <c r="M213" t="s">
        <v>291</v>
      </c>
    </row>
    <row r="214" spans="1:13" ht="12.75">
      <c r="A214" s="38">
        <v>2015</v>
      </c>
      <c r="B214" s="40" t="s">
        <v>321</v>
      </c>
      <c r="C214" s="38">
        <v>2</v>
      </c>
      <c r="D214" s="42" t="s">
        <v>86</v>
      </c>
      <c r="E214" s="53">
        <f>ROUND(AUG!E91,2)</f>
        <v>326.5</v>
      </c>
      <c r="F214" s="39">
        <v>0.5</v>
      </c>
      <c r="G214" s="53">
        <f t="shared" si="6"/>
        <v>163.25</v>
      </c>
      <c r="H214" s="53">
        <f t="shared" si="7"/>
        <v>163.25</v>
      </c>
      <c r="I214" s="39">
        <f>AUG!M91</f>
        <v>0.2337</v>
      </c>
      <c r="J214" s="53">
        <f>AUG!O91</f>
        <v>38.151525</v>
      </c>
      <c r="K214" s="53">
        <f>ROUND(AUG!Q91,2)</f>
        <v>125.1</v>
      </c>
      <c r="L214" s="55" t="s">
        <v>293</v>
      </c>
      <c r="M214" t="s">
        <v>291</v>
      </c>
    </row>
    <row r="215" spans="1:13" ht="12.75">
      <c r="A215" s="38">
        <v>2015</v>
      </c>
      <c r="B215" s="40" t="s">
        <v>321</v>
      </c>
      <c r="C215" s="38">
        <v>2</v>
      </c>
      <c r="D215" s="42" t="s">
        <v>87</v>
      </c>
      <c r="E215" s="53">
        <f>ROUND(AUG!E92,2)</f>
        <v>0</v>
      </c>
      <c r="F215" s="39">
        <v>0.5</v>
      </c>
      <c r="G215" s="53">
        <f t="shared" si="6"/>
        <v>0</v>
      </c>
      <c r="H215" s="53">
        <f t="shared" si="7"/>
        <v>0</v>
      </c>
      <c r="I215" s="39">
        <f>AUG!M92</f>
        <v>0.323</v>
      </c>
      <c r="J215" s="53">
        <f>AUG!O92</f>
        <v>0</v>
      </c>
      <c r="K215" s="53">
        <f>ROUND(AUG!Q92,2)</f>
        <v>0</v>
      </c>
      <c r="L215" s="55" t="s">
        <v>293</v>
      </c>
      <c r="M215" t="s">
        <v>291</v>
      </c>
    </row>
    <row r="216" spans="1:13" ht="12.75">
      <c r="A216" s="38">
        <v>2015</v>
      </c>
      <c r="B216" s="40" t="s">
        <v>321</v>
      </c>
      <c r="C216" s="38">
        <v>2</v>
      </c>
      <c r="D216" s="42" t="s">
        <v>88</v>
      </c>
      <c r="E216" s="53">
        <f>ROUND(AUG!E93,2)</f>
        <v>2938.5</v>
      </c>
      <c r="F216" s="39">
        <v>0.5</v>
      </c>
      <c r="G216" s="53">
        <f t="shared" si="6"/>
        <v>1469.25</v>
      </c>
      <c r="H216" s="53">
        <f t="shared" si="7"/>
        <v>1469.25</v>
      </c>
      <c r="I216" s="39">
        <f>AUG!M93</f>
        <v>0.4588</v>
      </c>
      <c r="J216" s="53">
        <f>AUG!O93</f>
        <v>674.0919</v>
      </c>
      <c r="K216" s="53">
        <f>ROUND(AUG!Q93,2)</f>
        <v>795.16</v>
      </c>
      <c r="L216" s="55" t="s">
        <v>293</v>
      </c>
      <c r="M216" t="s">
        <v>291</v>
      </c>
    </row>
    <row r="217" spans="1:13" ht="12.75">
      <c r="A217" s="38">
        <v>2015</v>
      </c>
      <c r="B217" s="40" t="s">
        <v>321</v>
      </c>
      <c r="C217" s="38">
        <v>2</v>
      </c>
      <c r="D217" s="42" t="s">
        <v>89</v>
      </c>
      <c r="E217" s="53">
        <f>ROUND(AUG!E94,2)</f>
        <v>0</v>
      </c>
      <c r="F217" s="39">
        <v>0.5</v>
      </c>
      <c r="G217" s="53">
        <f t="shared" si="6"/>
        <v>0</v>
      </c>
      <c r="H217" s="53">
        <f t="shared" si="7"/>
        <v>0</v>
      </c>
      <c r="I217" s="39">
        <f>AUG!M94</f>
        <v>0.4439</v>
      </c>
      <c r="J217" s="53">
        <f>AUG!O94</f>
        <v>0</v>
      </c>
      <c r="K217" s="53">
        <f>ROUND(AUG!Q94,2)</f>
        <v>0</v>
      </c>
      <c r="L217" s="55" t="s">
        <v>293</v>
      </c>
      <c r="M217" t="s">
        <v>291</v>
      </c>
    </row>
    <row r="218" spans="1:13" ht="12.75">
      <c r="A218" s="38">
        <v>2015</v>
      </c>
      <c r="B218" s="40" t="s">
        <v>321</v>
      </c>
      <c r="C218" s="38">
        <v>2</v>
      </c>
      <c r="D218" s="42" t="s">
        <v>90</v>
      </c>
      <c r="E218" s="53">
        <f>ROUND(AUG!E95,2)</f>
        <v>0</v>
      </c>
      <c r="F218" s="39">
        <v>0.5</v>
      </c>
      <c r="G218" s="53">
        <f t="shared" si="6"/>
        <v>0</v>
      </c>
      <c r="H218" s="53">
        <f t="shared" si="7"/>
        <v>0</v>
      </c>
      <c r="I218" s="39">
        <f>AUG!M95</f>
        <v>0.3979</v>
      </c>
      <c r="J218" s="53">
        <f>AUG!O95</f>
        <v>0</v>
      </c>
      <c r="K218" s="53">
        <f>ROUND(AUG!Q95,2)</f>
        <v>0</v>
      </c>
      <c r="L218" s="55" t="s">
        <v>293</v>
      </c>
      <c r="M218" t="s">
        <v>291</v>
      </c>
    </row>
    <row r="219" spans="1:13" ht="12.75">
      <c r="A219" s="38">
        <v>2015</v>
      </c>
      <c r="B219" s="40" t="s">
        <v>321</v>
      </c>
      <c r="C219" s="38">
        <v>2</v>
      </c>
      <c r="D219" s="42" t="s">
        <v>91</v>
      </c>
      <c r="E219" s="53">
        <f>ROUND(AUG!E96,2)</f>
        <v>326.5</v>
      </c>
      <c r="F219" s="39">
        <v>0.5</v>
      </c>
      <c r="G219" s="53">
        <f t="shared" si="6"/>
        <v>163.25</v>
      </c>
      <c r="H219" s="53">
        <f t="shared" si="7"/>
        <v>163.25</v>
      </c>
      <c r="I219" s="39">
        <f>AUG!M96</f>
        <v>0.2387</v>
      </c>
      <c r="J219" s="53">
        <f>AUG!O96</f>
        <v>38.967774999999996</v>
      </c>
      <c r="K219" s="53">
        <f>ROUND(AUG!Q96,2)</f>
        <v>124.28</v>
      </c>
      <c r="L219" s="55" t="s">
        <v>293</v>
      </c>
      <c r="M219" t="s">
        <v>291</v>
      </c>
    </row>
    <row r="220" spans="1:13" ht="12.75">
      <c r="A220" s="38">
        <v>2015</v>
      </c>
      <c r="B220" s="40" t="s">
        <v>321</v>
      </c>
      <c r="C220" s="38">
        <v>2</v>
      </c>
      <c r="D220" s="42" t="s">
        <v>92</v>
      </c>
      <c r="E220" s="53">
        <f>ROUND(AUG!E97,2)</f>
        <v>1959</v>
      </c>
      <c r="F220" s="39">
        <v>0.5</v>
      </c>
      <c r="G220" s="53">
        <f t="shared" si="6"/>
        <v>979.5</v>
      </c>
      <c r="H220" s="53">
        <f t="shared" si="7"/>
        <v>979.5</v>
      </c>
      <c r="I220" s="39">
        <f>AUG!M97</f>
        <v>0.2455</v>
      </c>
      <c r="J220" s="53">
        <f>AUG!O97</f>
        <v>240.46725</v>
      </c>
      <c r="K220" s="53">
        <f>ROUND(AUG!Q97,2)</f>
        <v>739.03</v>
      </c>
      <c r="L220" s="55" t="s">
        <v>293</v>
      </c>
      <c r="M220" t="s">
        <v>291</v>
      </c>
    </row>
    <row r="221" spans="1:13" ht="12.75">
      <c r="A221" s="38">
        <v>2015</v>
      </c>
      <c r="B221" s="40" t="s">
        <v>321</v>
      </c>
      <c r="C221" s="38">
        <v>2</v>
      </c>
      <c r="D221" s="42" t="s">
        <v>93</v>
      </c>
      <c r="E221" s="53">
        <f>ROUND(AUG!E98,2)</f>
        <v>160.95</v>
      </c>
      <c r="F221" s="39">
        <v>0.5</v>
      </c>
      <c r="G221" s="53">
        <f t="shared" si="6"/>
        <v>80.475</v>
      </c>
      <c r="H221" s="53">
        <f t="shared" si="7"/>
        <v>80.475</v>
      </c>
      <c r="I221" s="39">
        <f>AUG!M98</f>
        <v>0.3853</v>
      </c>
      <c r="J221" s="53">
        <f>AUG!O98</f>
        <v>31.007017499999996</v>
      </c>
      <c r="K221" s="53">
        <f>ROUND(AUG!Q98,2)</f>
        <v>49.47</v>
      </c>
      <c r="L221" s="55" t="s">
        <v>293</v>
      </c>
      <c r="M221" t="s">
        <v>291</v>
      </c>
    </row>
    <row r="222" spans="1:13" ht="12.75">
      <c r="A222" s="38">
        <v>2015</v>
      </c>
      <c r="B222" s="40" t="s">
        <v>321</v>
      </c>
      <c r="C222" s="38">
        <v>2</v>
      </c>
      <c r="D222" s="42" t="s">
        <v>94</v>
      </c>
      <c r="E222" s="53">
        <f>ROUND(AUG!E99,2)</f>
        <v>1306</v>
      </c>
      <c r="F222" s="39">
        <v>0.5</v>
      </c>
      <c r="G222" s="53">
        <f t="shared" si="6"/>
        <v>653</v>
      </c>
      <c r="H222" s="53">
        <f t="shared" si="7"/>
        <v>653</v>
      </c>
      <c r="I222" s="39">
        <f>AUG!M99</f>
        <v>0.276</v>
      </c>
      <c r="J222" s="53">
        <f>AUG!O99</f>
        <v>180.228</v>
      </c>
      <c r="K222" s="53">
        <f>ROUND(AUG!Q99,2)</f>
        <v>472.77</v>
      </c>
      <c r="L222" s="55" t="s">
        <v>293</v>
      </c>
      <c r="M222" t="s">
        <v>291</v>
      </c>
    </row>
    <row r="223" spans="1:13" ht="12.75">
      <c r="A223" s="38">
        <v>2015</v>
      </c>
      <c r="B223" s="40" t="s">
        <v>321</v>
      </c>
      <c r="C223" s="38">
        <v>2</v>
      </c>
      <c r="D223" s="42" t="s">
        <v>95</v>
      </c>
      <c r="E223" s="53">
        <f>ROUND(AUG!E100,2)</f>
        <v>653</v>
      </c>
      <c r="F223" s="39">
        <v>0.5</v>
      </c>
      <c r="G223" s="53">
        <f t="shared" si="6"/>
        <v>326.5</v>
      </c>
      <c r="H223" s="53">
        <f t="shared" si="7"/>
        <v>326.5</v>
      </c>
      <c r="I223" s="39">
        <f>AUG!M100</f>
        <v>0.3025</v>
      </c>
      <c r="J223" s="53">
        <f>AUG!O100</f>
        <v>98.76625</v>
      </c>
      <c r="K223" s="53">
        <f>ROUND(AUG!Q100,2)</f>
        <v>227.73</v>
      </c>
      <c r="L223" s="55" t="s">
        <v>293</v>
      </c>
      <c r="M223" t="s">
        <v>291</v>
      </c>
    </row>
    <row r="224" spans="1:13" ht="12.75">
      <c r="A224" s="38">
        <v>2015</v>
      </c>
      <c r="B224" s="40" t="s">
        <v>321</v>
      </c>
      <c r="C224" s="38">
        <v>2</v>
      </c>
      <c r="D224" s="42" t="s">
        <v>96</v>
      </c>
      <c r="E224" s="53">
        <f>ROUND(AUG!E101,2)</f>
        <v>7183</v>
      </c>
      <c r="F224" s="39">
        <v>0.5</v>
      </c>
      <c r="G224" s="53">
        <f t="shared" si="6"/>
        <v>3591.5</v>
      </c>
      <c r="H224" s="53">
        <f t="shared" si="7"/>
        <v>3591.5</v>
      </c>
      <c r="I224" s="39">
        <f>AUG!M101</f>
        <v>0.2755</v>
      </c>
      <c r="J224" s="53">
        <f>AUG!O101</f>
        <v>989.4582500000001</v>
      </c>
      <c r="K224" s="53">
        <f>ROUND(AUG!Q101,2)</f>
        <v>2602.04</v>
      </c>
      <c r="L224" s="55" t="s">
        <v>293</v>
      </c>
      <c r="M224" t="s">
        <v>291</v>
      </c>
    </row>
    <row r="225" spans="1:13" ht="12.75">
      <c r="A225" s="38">
        <v>2015</v>
      </c>
      <c r="B225" s="40" t="s">
        <v>321</v>
      </c>
      <c r="C225" s="38">
        <v>2</v>
      </c>
      <c r="D225" s="42" t="s">
        <v>97</v>
      </c>
      <c r="E225" s="53">
        <f>ROUND(AUG!E102,2)</f>
        <v>3918</v>
      </c>
      <c r="F225" s="39">
        <v>0.5</v>
      </c>
      <c r="G225" s="53">
        <f t="shared" si="6"/>
        <v>1959</v>
      </c>
      <c r="H225" s="53">
        <f t="shared" si="7"/>
        <v>1959</v>
      </c>
      <c r="I225" s="39">
        <f>AUG!M102</f>
        <v>0.2708</v>
      </c>
      <c r="J225" s="53">
        <f>AUG!O102</f>
        <v>530.4972</v>
      </c>
      <c r="K225" s="53">
        <f>ROUND(AUG!Q102,2)</f>
        <v>1428.5</v>
      </c>
      <c r="L225" s="55" t="s">
        <v>293</v>
      </c>
      <c r="M225" t="s">
        <v>291</v>
      </c>
    </row>
    <row r="226" spans="1:13" ht="12.75">
      <c r="A226" s="38">
        <v>2015</v>
      </c>
      <c r="B226" s="40" t="s">
        <v>321</v>
      </c>
      <c r="C226" s="38">
        <v>2</v>
      </c>
      <c r="D226" s="42" t="s">
        <v>98</v>
      </c>
      <c r="E226" s="53">
        <f>ROUND(AUG!E103,2)</f>
        <v>653</v>
      </c>
      <c r="F226" s="39">
        <v>0.5</v>
      </c>
      <c r="G226" s="53">
        <f t="shared" si="6"/>
        <v>326.5</v>
      </c>
      <c r="H226" s="53">
        <f t="shared" si="7"/>
        <v>326.5</v>
      </c>
      <c r="I226" s="39">
        <f>AUG!M103</f>
        <v>0.3888</v>
      </c>
      <c r="J226" s="53">
        <f>AUG!O103</f>
        <v>126.94319999999999</v>
      </c>
      <c r="K226" s="53">
        <f>ROUND(AUG!Q103,2)</f>
        <v>199.56</v>
      </c>
      <c r="L226" s="55" t="s">
        <v>293</v>
      </c>
      <c r="M226" t="s">
        <v>291</v>
      </c>
    </row>
    <row r="227" spans="1:13" ht="12.75">
      <c r="A227" s="38">
        <v>2015</v>
      </c>
      <c r="B227" s="40" t="s">
        <v>321</v>
      </c>
      <c r="C227" s="38">
        <v>2</v>
      </c>
      <c r="D227" s="42" t="s">
        <v>99</v>
      </c>
      <c r="E227" s="53">
        <f>ROUND(AUG!E104,2)</f>
        <v>4244.5</v>
      </c>
      <c r="F227" s="39">
        <v>0.5</v>
      </c>
      <c r="G227" s="53">
        <f t="shared" si="6"/>
        <v>2122.25</v>
      </c>
      <c r="H227" s="53">
        <f t="shared" si="7"/>
        <v>2122.25</v>
      </c>
      <c r="I227" s="39">
        <f>AUG!M104</f>
        <v>0.5309</v>
      </c>
      <c r="J227" s="53">
        <f>AUG!O104</f>
        <v>1126.7025250000002</v>
      </c>
      <c r="K227" s="53">
        <f>ROUND(AUG!Q104,2)</f>
        <v>995.55</v>
      </c>
      <c r="L227" s="55" t="s">
        <v>293</v>
      </c>
      <c r="M227" t="s">
        <v>291</v>
      </c>
    </row>
    <row r="228" spans="1:13" ht="12.75">
      <c r="A228" s="38">
        <v>2015</v>
      </c>
      <c r="B228" s="40" t="s">
        <v>321</v>
      </c>
      <c r="C228" s="38">
        <v>2</v>
      </c>
      <c r="D228" s="42" t="s">
        <v>100</v>
      </c>
      <c r="E228" s="53">
        <f>ROUND(AUG!E105,2)</f>
        <v>3265</v>
      </c>
      <c r="F228" s="39">
        <v>0.5</v>
      </c>
      <c r="G228" s="53">
        <f t="shared" si="6"/>
        <v>1632.5</v>
      </c>
      <c r="H228" s="53">
        <f t="shared" si="7"/>
        <v>1632.5</v>
      </c>
      <c r="I228" s="39">
        <f>AUG!M105</f>
        <v>0.2547</v>
      </c>
      <c r="J228" s="53">
        <f>AUG!O105</f>
        <v>415.79774999999995</v>
      </c>
      <c r="K228" s="53">
        <f>ROUND(AUG!Q105,2)</f>
        <v>1216.7</v>
      </c>
      <c r="L228" s="55" t="s">
        <v>293</v>
      </c>
      <c r="M228" t="s">
        <v>291</v>
      </c>
    </row>
    <row r="229" spans="1:13" ht="12.75">
      <c r="A229" s="38">
        <v>2015</v>
      </c>
      <c r="B229" s="40" t="s">
        <v>321</v>
      </c>
      <c r="C229" s="38">
        <v>2</v>
      </c>
      <c r="D229" s="42" t="s">
        <v>101</v>
      </c>
      <c r="E229" s="53">
        <f>ROUND(AUG!E106,2)</f>
        <v>979.5</v>
      </c>
      <c r="F229" s="39">
        <v>0.5</v>
      </c>
      <c r="G229" s="53">
        <f t="shared" si="6"/>
        <v>489.75</v>
      </c>
      <c r="H229" s="53">
        <f t="shared" si="7"/>
        <v>489.75</v>
      </c>
      <c r="I229" s="39">
        <f>AUG!M106</f>
        <v>0.2329</v>
      </c>
      <c r="J229" s="53">
        <f>AUG!O106</f>
        <v>114.062775</v>
      </c>
      <c r="K229" s="53">
        <f>ROUND(AUG!Q106,2)</f>
        <v>375.69</v>
      </c>
      <c r="L229" s="55" t="s">
        <v>293</v>
      </c>
      <c r="M229" t="s">
        <v>291</v>
      </c>
    </row>
    <row r="230" spans="1:13" ht="12.75">
      <c r="A230" s="38">
        <v>2015</v>
      </c>
      <c r="B230" s="40" t="s">
        <v>321</v>
      </c>
      <c r="C230" s="38">
        <v>2</v>
      </c>
      <c r="D230" s="42" t="s">
        <v>102</v>
      </c>
      <c r="E230" s="53">
        <f>ROUND(AUG!E107,2)</f>
        <v>3123.46</v>
      </c>
      <c r="F230" s="39">
        <v>0.5</v>
      </c>
      <c r="G230" s="53">
        <f t="shared" si="6"/>
        <v>1561.73</v>
      </c>
      <c r="H230" s="53">
        <f t="shared" si="7"/>
        <v>1561.73</v>
      </c>
      <c r="I230" s="39">
        <f>AUG!M107</f>
        <v>0.3068</v>
      </c>
      <c r="J230" s="53">
        <f>AUG!O107</f>
        <v>479.13876400000004</v>
      </c>
      <c r="K230" s="53">
        <f>ROUND(AUG!Q107,2)</f>
        <v>1082.59</v>
      </c>
      <c r="L230" s="55" t="s">
        <v>293</v>
      </c>
      <c r="M230" t="s">
        <v>291</v>
      </c>
    </row>
    <row r="231" spans="1:13" ht="12.75">
      <c r="A231" s="38">
        <v>2015</v>
      </c>
      <c r="B231" s="40" t="s">
        <v>321</v>
      </c>
      <c r="C231" s="38">
        <v>2</v>
      </c>
      <c r="D231" s="42" t="s">
        <v>103</v>
      </c>
      <c r="E231" s="53">
        <f>ROUND(AUG!E108,2)</f>
        <v>2938.5</v>
      </c>
      <c r="F231" s="39">
        <v>0.5</v>
      </c>
      <c r="G231" s="53">
        <f t="shared" si="6"/>
        <v>1469.25</v>
      </c>
      <c r="H231" s="53">
        <f t="shared" si="7"/>
        <v>1469.25</v>
      </c>
      <c r="I231" s="39">
        <f>AUG!M108</f>
        <v>0.3715</v>
      </c>
      <c r="J231" s="53">
        <f>AUG!O108</f>
        <v>545.826375</v>
      </c>
      <c r="K231" s="53">
        <f>ROUND(AUG!Q108,2)</f>
        <v>923.42</v>
      </c>
      <c r="L231" s="55" t="s">
        <v>293</v>
      </c>
      <c r="M231" t="s">
        <v>291</v>
      </c>
    </row>
    <row r="232" spans="1:13" ht="12.75">
      <c r="A232" s="38">
        <v>2015</v>
      </c>
      <c r="B232" s="40" t="s">
        <v>321</v>
      </c>
      <c r="C232" s="38">
        <v>2</v>
      </c>
      <c r="D232" s="42" t="s">
        <v>104</v>
      </c>
      <c r="E232" s="53">
        <f>ROUND(AUG!E109,2)</f>
        <v>0</v>
      </c>
      <c r="F232" s="39">
        <v>0.5</v>
      </c>
      <c r="G232" s="53">
        <f t="shared" si="6"/>
        <v>0</v>
      </c>
      <c r="H232" s="53">
        <f t="shared" si="7"/>
        <v>0</v>
      </c>
      <c r="I232" s="39">
        <f>AUG!M109</f>
        <v>0.4027</v>
      </c>
      <c r="J232" s="53">
        <f>AUG!O109</f>
        <v>0</v>
      </c>
      <c r="K232" s="53">
        <f>ROUND(AUG!Q109,2)</f>
        <v>0</v>
      </c>
      <c r="L232" s="55" t="s">
        <v>293</v>
      </c>
      <c r="M232" t="s">
        <v>291</v>
      </c>
    </row>
    <row r="233" spans="1:13" ht="12.75">
      <c r="A233" s="38">
        <v>2015</v>
      </c>
      <c r="B233" s="40" t="s">
        <v>321</v>
      </c>
      <c r="C233" s="38">
        <v>2</v>
      </c>
      <c r="D233" s="42" t="s">
        <v>105</v>
      </c>
      <c r="E233" s="53">
        <f>ROUND(AUG!E110,2)</f>
        <v>0</v>
      </c>
      <c r="F233" s="39">
        <v>0.5</v>
      </c>
      <c r="G233" s="53">
        <f t="shared" si="6"/>
        <v>0</v>
      </c>
      <c r="H233" s="53">
        <f t="shared" si="7"/>
        <v>0</v>
      </c>
      <c r="I233" s="39">
        <f>AUG!M110</f>
        <v>0.2496</v>
      </c>
      <c r="J233" s="53">
        <f>AUG!O110</f>
        <v>0</v>
      </c>
      <c r="K233" s="53">
        <f>ROUND(AUG!Q110,2)</f>
        <v>0</v>
      </c>
      <c r="L233" s="55" t="s">
        <v>293</v>
      </c>
      <c r="M233" t="s">
        <v>291</v>
      </c>
    </row>
    <row r="234" spans="1:13" ht="12.75">
      <c r="A234" s="38">
        <v>2015</v>
      </c>
      <c r="B234" s="40" t="s">
        <v>321</v>
      </c>
      <c r="C234" s="38">
        <v>2</v>
      </c>
      <c r="D234" s="42" t="s">
        <v>106</v>
      </c>
      <c r="E234" s="53">
        <f>ROUND(AUG!E111,2)</f>
        <v>979.5</v>
      </c>
      <c r="F234" s="39">
        <v>0.5</v>
      </c>
      <c r="G234" s="53">
        <f t="shared" si="6"/>
        <v>489.75</v>
      </c>
      <c r="H234" s="53">
        <f t="shared" si="7"/>
        <v>489.75</v>
      </c>
      <c r="I234" s="39">
        <f>AUG!M111</f>
        <v>0.2223</v>
      </c>
      <c r="J234" s="53">
        <f>AUG!O111</f>
        <v>108.871425</v>
      </c>
      <c r="K234" s="53">
        <f>ROUND(AUG!Q111,2)</f>
        <v>380.88</v>
      </c>
      <c r="L234" s="55" t="s">
        <v>293</v>
      </c>
      <c r="M234" t="s">
        <v>291</v>
      </c>
    </row>
    <row r="235" spans="1:13" ht="12.75">
      <c r="A235" s="38">
        <v>2015</v>
      </c>
      <c r="B235" s="40" t="s">
        <v>321</v>
      </c>
      <c r="C235" s="38">
        <v>2</v>
      </c>
      <c r="D235" s="42" t="s">
        <v>107</v>
      </c>
      <c r="E235" s="53">
        <f>ROUND(AUG!E112,2)</f>
        <v>0</v>
      </c>
      <c r="F235" s="39">
        <v>0.5</v>
      </c>
      <c r="G235" s="53">
        <f t="shared" si="6"/>
        <v>0</v>
      </c>
      <c r="H235" s="53">
        <f t="shared" si="7"/>
        <v>0</v>
      </c>
      <c r="I235" s="39">
        <f>AUG!M112</f>
        <v>0.371</v>
      </c>
      <c r="J235" s="53">
        <f>AUG!O112</f>
        <v>0</v>
      </c>
      <c r="K235" s="53">
        <f>ROUND(AUG!Q112,2)</f>
        <v>0</v>
      </c>
      <c r="L235" s="55" t="s">
        <v>293</v>
      </c>
      <c r="M235" t="s">
        <v>291</v>
      </c>
    </row>
    <row r="236" spans="1:13" ht="12.75">
      <c r="A236" s="38">
        <v>2015</v>
      </c>
      <c r="B236" s="40" t="s">
        <v>321</v>
      </c>
      <c r="C236" s="38">
        <v>2</v>
      </c>
      <c r="D236" s="42" t="s">
        <v>109</v>
      </c>
      <c r="E236" s="53">
        <f>ROUND(AUG!E113,2)</f>
        <v>326.5</v>
      </c>
      <c r="F236" s="39">
        <v>0.5</v>
      </c>
      <c r="G236" s="53">
        <f t="shared" si="6"/>
        <v>163.25</v>
      </c>
      <c r="H236" s="53">
        <f t="shared" si="7"/>
        <v>163.25</v>
      </c>
      <c r="I236" s="39">
        <f>AUG!M113</f>
        <v>0.3441</v>
      </c>
      <c r="J236" s="53">
        <f>AUG!O113</f>
        <v>56.174325</v>
      </c>
      <c r="K236" s="53">
        <f>ROUND(AUG!Q113,2)</f>
        <v>107.08</v>
      </c>
      <c r="L236" s="55" t="s">
        <v>293</v>
      </c>
      <c r="M236" t="s">
        <v>291</v>
      </c>
    </row>
    <row r="237" spans="1:13" ht="12.75">
      <c r="A237" s="38">
        <v>2015</v>
      </c>
      <c r="B237" s="40" t="s">
        <v>321</v>
      </c>
      <c r="C237" s="38">
        <v>2</v>
      </c>
      <c r="D237" s="42" t="s">
        <v>110</v>
      </c>
      <c r="E237" s="53">
        <f>ROUND(AUG!E114,2)</f>
        <v>0</v>
      </c>
      <c r="F237" s="39">
        <v>0.5</v>
      </c>
      <c r="G237" s="53">
        <f t="shared" si="6"/>
        <v>0</v>
      </c>
      <c r="H237" s="53">
        <f t="shared" si="7"/>
        <v>0</v>
      </c>
      <c r="I237" s="39">
        <f>AUG!M114</f>
        <v>0.3146</v>
      </c>
      <c r="J237" s="53">
        <f>AUG!O114</f>
        <v>0</v>
      </c>
      <c r="K237" s="53">
        <f>ROUND(AUG!Q114,2)</f>
        <v>0</v>
      </c>
      <c r="L237" s="55" t="s">
        <v>293</v>
      </c>
      <c r="M237" t="s">
        <v>291</v>
      </c>
    </row>
    <row r="238" spans="1:13" ht="12.75">
      <c r="A238" s="38">
        <v>2015</v>
      </c>
      <c r="B238" s="40" t="s">
        <v>321</v>
      </c>
      <c r="C238" s="38">
        <v>2</v>
      </c>
      <c r="D238" s="42" t="s">
        <v>108</v>
      </c>
      <c r="E238" s="53">
        <f>ROUND(AUG!E115,2)</f>
        <v>326.5</v>
      </c>
      <c r="F238" s="39">
        <v>0.5</v>
      </c>
      <c r="G238" s="53">
        <f t="shared" si="6"/>
        <v>163.25</v>
      </c>
      <c r="H238" s="53">
        <f t="shared" si="7"/>
        <v>163.25</v>
      </c>
      <c r="I238" s="39">
        <f>AUG!M115</f>
        <v>0.3223</v>
      </c>
      <c r="J238" s="53">
        <f>AUG!O115</f>
        <v>52.615474999999996</v>
      </c>
      <c r="K238" s="53">
        <f>ROUND(AUG!Q115,2)</f>
        <v>110.63</v>
      </c>
      <c r="L238" s="55" t="s">
        <v>293</v>
      </c>
      <c r="M238" t="s">
        <v>291</v>
      </c>
    </row>
    <row r="239" spans="1:13" ht="12.75">
      <c r="A239" s="38">
        <v>2015</v>
      </c>
      <c r="B239" s="40" t="s">
        <v>321</v>
      </c>
      <c r="C239" s="38">
        <v>2</v>
      </c>
      <c r="D239" s="42" t="s">
        <v>111</v>
      </c>
      <c r="E239" s="53">
        <f>ROUND(AUG!E116,2)</f>
        <v>5550.5</v>
      </c>
      <c r="F239" s="39">
        <v>0.5</v>
      </c>
      <c r="G239" s="53">
        <f t="shared" si="6"/>
        <v>2775.25</v>
      </c>
      <c r="H239" s="53">
        <f t="shared" si="7"/>
        <v>2775.25</v>
      </c>
      <c r="I239" s="39">
        <f>AUG!M116</f>
        <v>0.3808</v>
      </c>
      <c r="J239" s="53">
        <f>AUG!O116</f>
        <v>1056.8152</v>
      </c>
      <c r="K239" s="53">
        <f>ROUND(AUG!Q116,2)</f>
        <v>1718.43</v>
      </c>
      <c r="L239" s="55" t="s">
        <v>293</v>
      </c>
      <c r="M239" t="s">
        <v>291</v>
      </c>
    </row>
    <row r="240" spans="1:13" ht="12.75">
      <c r="A240" s="38">
        <v>2015</v>
      </c>
      <c r="B240" s="40" t="s">
        <v>321</v>
      </c>
      <c r="C240" s="38">
        <v>2</v>
      </c>
      <c r="D240" s="42" t="s">
        <v>112</v>
      </c>
      <c r="E240" s="53">
        <f>ROUND(AUG!E117,2)</f>
        <v>6530</v>
      </c>
      <c r="F240" s="39">
        <v>0.5</v>
      </c>
      <c r="G240" s="53">
        <f t="shared" si="6"/>
        <v>3265</v>
      </c>
      <c r="H240" s="53">
        <f t="shared" si="7"/>
        <v>3265</v>
      </c>
      <c r="I240" s="39">
        <f>AUG!M117</f>
        <v>0.2667</v>
      </c>
      <c r="J240" s="53">
        <f>AUG!O117</f>
        <v>870.7755</v>
      </c>
      <c r="K240" s="53">
        <f>ROUND(AUG!Q117,2)</f>
        <v>2394.22</v>
      </c>
      <c r="L240" s="55" t="s">
        <v>293</v>
      </c>
      <c r="M240" t="s">
        <v>291</v>
      </c>
    </row>
    <row r="241" spans="1:13" ht="12.75">
      <c r="A241" s="38">
        <v>2015</v>
      </c>
      <c r="B241" s="40" t="s">
        <v>321</v>
      </c>
      <c r="C241" s="38">
        <v>2</v>
      </c>
      <c r="D241" s="42" t="s">
        <v>113</v>
      </c>
      <c r="E241" s="53">
        <f>ROUND(AUG!E118,2)</f>
        <v>0</v>
      </c>
      <c r="F241" s="39">
        <v>0.5</v>
      </c>
      <c r="G241" s="53">
        <f t="shared" si="6"/>
        <v>0</v>
      </c>
      <c r="H241" s="53">
        <f t="shared" si="7"/>
        <v>0</v>
      </c>
      <c r="I241" s="39">
        <f>AUG!M118</f>
        <v>0.3302</v>
      </c>
      <c r="J241" s="53">
        <f>AUG!O118</f>
        <v>0</v>
      </c>
      <c r="K241" s="53">
        <f>ROUND(AUG!Q118,2)</f>
        <v>0</v>
      </c>
      <c r="L241" s="55" t="s">
        <v>293</v>
      </c>
      <c r="M241" t="s">
        <v>291</v>
      </c>
    </row>
    <row r="242" spans="1:13" ht="12.75">
      <c r="A242" s="38">
        <v>2015</v>
      </c>
      <c r="B242" s="40" t="s">
        <v>321</v>
      </c>
      <c r="C242" s="38">
        <v>2</v>
      </c>
      <c r="D242" s="42" t="s">
        <v>114</v>
      </c>
      <c r="E242" s="53">
        <f>ROUND(AUG!E119,2)</f>
        <v>5550.5</v>
      </c>
      <c r="F242" s="39">
        <v>0.5</v>
      </c>
      <c r="G242" s="53">
        <f t="shared" si="6"/>
        <v>2775.25</v>
      </c>
      <c r="H242" s="53">
        <f t="shared" si="7"/>
        <v>2775.25</v>
      </c>
      <c r="I242" s="39">
        <f>AUG!M119</f>
        <v>0.2736</v>
      </c>
      <c r="J242" s="53">
        <f>AUG!O119</f>
        <v>759.3084</v>
      </c>
      <c r="K242" s="53">
        <f>ROUND(AUG!Q119,2)</f>
        <v>2015.94</v>
      </c>
      <c r="L242" s="55" t="s">
        <v>293</v>
      </c>
      <c r="M242" t="s">
        <v>291</v>
      </c>
    </row>
    <row r="243" spans="1:13" ht="12.75">
      <c r="A243" s="38">
        <v>2015</v>
      </c>
      <c r="B243" s="40" t="s">
        <v>321</v>
      </c>
      <c r="C243" s="38">
        <v>2</v>
      </c>
      <c r="D243" s="42" t="s">
        <v>115</v>
      </c>
      <c r="E243" s="53">
        <f>ROUND(AUG!E120,2)</f>
        <v>1959</v>
      </c>
      <c r="F243" s="39">
        <v>0.5</v>
      </c>
      <c r="G243" s="53">
        <f t="shared" si="6"/>
        <v>979.5</v>
      </c>
      <c r="H243" s="53">
        <f t="shared" si="7"/>
        <v>979.5</v>
      </c>
      <c r="I243" s="39">
        <f>AUG!M120</f>
        <v>0.4168</v>
      </c>
      <c r="J243" s="53">
        <f>AUG!O120</f>
        <v>408.2556</v>
      </c>
      <c r="K243" s="53">
        <f>ROUND(AUG!Q120,2)</f>
        <v>571.24</v>
      </c>
      <c r="L243" s="55" t="s">
        <v>293</v>
      </c>
      <c r="M243" t="s">
        <v>291</v>
      </c>
    </row>
    <row r="244" spans="1:13" ht="12.75">
      <c r="A244" s="38">
        <v>2015</v>
      </c>
      <c r="B244" s="40" t="s">
        <v>321</v>
      </c>
      <c r="C244" s="38">
        <v>2</v>
      </c>
      <c r="D244" s="42" t="s">
        <v>116</v>
      </c>
      <c r="E244" s="53">
        <f>ROUND(AUG!E121,2)</f>
        <v>0</v>
      </c>
      <c r="F244" s="39">
        <v>0.5</v>
      </c>
      <c r="G244" s="53">
        <f t="shared" si="6"/>
        <v>0</v>
      </c>
      <c r="H244" s="53">
        <f t="shared" si="7"/>
        <v>0</v>
      </c>
      <c r="I244" s="39">
        <f>AUG!M121</f>
        <v>0.4273</v>
      </c>
      <c r="J244" s="53">
        <f>AUG!O121</f>
        <v>0</v>
      </c>
      <c r="K244" s="53">
        <f>ROUND(AUG!Q121,2)</f>
        <v>0</v>
      </c>
      <c r="L244" s="55" t="s">
        <v>293</v>
      </c>
      <c r="M244" t="s">
        <v>291</v>
      </c>
    </row>
    <row r="245" spans="1:13" ht="12.75">
      <c r="A245" s="38">
        <v>2015</v>
      </c>
      <c r="B245" s="40" t="s">
        <v>321</v>
      </c>
      <c r="C245" s="38">
        <v>2</v>
      </c>
      <c r="D245" s="42" t="s">
        <v>117</v>
      </c>
      <c r="E245" s="53">
        <f>ROUND(AUG!E122,2)</f>
        <v>326.5</v>
      </c>
      <c r="F245" s="39">
        <v>0.5</v>
      </c>
      <c r="G245" s="53">
        <f t="shared" si="6"/>
        <v>163.25</v>
      </c>
      <c r="H245" s="53">
        <f t="shared" si="7"/>
        <v>163.25</v>
      </c>
      <c r="I245" s="39">
        <f>AUG!M122</f>
        <v>0.3321</v>
      </c>
      <c r="J245" s="53">
        <f>AUG!O122</f>
        <v>54.215325</v>
      </c>
      <c r="K245" s="53">
        <f>ROUND(AUG!Q122,2)</f>
        <v>109.03</v>
      </c>
      <c r="L245" s="55" t="s">
        <v>293</v>
      </c>
      <c r="M245" t="s">
        <v>291</v>
      </c>
    </row>
    <row r="246" spans="1:13" ht="12.75">
      <c r="A246" s="38">
        <v>2015</v>
      </c>
      <c r="B246" s="40" t="s">
        <v>321</v>
      </c>
      <c r="C246" s="38">
        <v>2</v>
      </c>
      <c r="D246" s="42" t="s">
        <v>118</v>
      </c>
      <c r="E246" s="53">
        <f>ROUND(AUG!E123,2)</f>
        <v>10774.5</v>
      </c>
      <c r="F246" s="39">
        <v>0.5</v>
      </c>
      <c r="G246" s="53">
        <f t="shared" si="6"/>
        <v>5387.25</v>
      </c>
      <c r="H246" s="53">
        <f t="shared" si="7"/>
        <v>5387.25</v>
      </c>
      <c r="I246" s="39">
        <f>AUG!M123</f>
        <v>0.2773</v>
      </c>
      <c r="J246" s="53">
        <f>AUG!O123</f>
        <v>1493.884425</v>
      </c>
      <c r="K246" s="53">
        <f>ROUND(AUG!Q123,2)</f>
        <v>3893.37</v>
      </c>
      <c r="L246" s="55" t="s">
        <v>293</v>
      </c>
      <c r="M246" t="s">
        <v>291</v>
      </c>
    </row>
    <row r="247" spans="1:13" ht="12.75">
      <c r="A247" s="38">
        <v>2015</v>
      </c>
      <c r="B247" s="40" t="s">
        <v>321</v>
      </c>
      <c r="C247" s="38">
        <v>2</v>
      </c>
      <c r="D247" s="42" t="s">
        <v>119</v>
      </c>
      <c r="E247" s="53">
        <f>ROUND(AUG!E124,2)</f>
        <v>14692.5</v>
      </c>
      <c r="F247" s="39">
        <v>0.5</v>
      </c>
      <c r="G247" s="53">
        <f t="shared" si="6"/>
        <v>7346.25</v>
      </c>
      <c r="H247" s="53">
        <f t="shared" si="7"/>
        <v>7346.25</v>
      </c>
      <c r="I247" s="39">
        <f>AUG!M124</f>
        <v>0.2455</v>
      </c>
      <c r="J247" s="53">
        <f>AUG!O124</f>
        <v>1803.504375</v>
      </c>
      <c r="K247" s="53">
        <f>ROUND(AUG!Q124,2)</f>
        <v>5542.75</v>
      </c>
      <c r="L247" s="55" t="s">
        <v>293</v>
      </c>
      <c r="M247" t="s">
        <v>291</v>
      </c>
    </row>
    <row r="248" spans="1:13" ht="12.75">
      <c r="A248" s="38">
        <v>2015</v>
      </c>
      <c r="B248" s="40" t="s">
        <v>321</v>
      </c>
      <c r="C248" s="38">
        <v>2</v>
      </c>
      <c r="D248" s="42" t="s">
        <v>120</v>
      </c>
      <c r="E248" s="53">
        <f>ROUND(AUG!E125,2)</f>
        <v>0</v>
      </c>
      <c r="F248" s="39">
        <v>0.5</v>
      </c>
      <c r="G248" s="53">
        <f t="shared" si="6"/>
        <v>0</v>
      </c>
      <c r="H248" s="53">
        <f t="shared" si="7"/>
        <v>0</v>
      </c>
      <c r="I248" s="39">
        <f>AUG!M125</f>
        <v>0.3254</v>
      </c>
      <c r="J248" s="53">
        <f>AUG!O125</f>
        <v>0</v>
      </c>
      <c r="K248" s="53">
        <f>ROUND(AUG!Q125,2)</f>
        <v>0</v>
      </c>
      <c r="L248" s="55" t="s">
        <v>293</v>
      </c>
      <c r="M248" t="s">
        <v>291</v>
      </c>
    </row>
    <row r="249" spans="1:13" ht="12.75">
      <c r="A249" s="38">
        <v>2015</v>
      </c>
      <c r="B249" s="40" t="s">
        <v>321</v>
      </c>
      <c r="C249" s="38">
        <v>2</v>
      </c>
      <c r="D249" s="42" t="s">
        <v>121</v>
      </c>
      <c r="E249" s="53">
        <f>ROUND(AUG!E126,2)</f>
        <v>5550.5</v>
      </c>
      <c r="F249" s="39">
        <v>0.5</v>
      </c>
      <c r="G249" s="53">
        <f t="shared" si="6"/>
        <v>2775.25</v>
      </c>
      <c r="H249" s="53">
        <f t="shared" si="7"/>
        <v>2775.25</v>
      </c>
      <c r="I249" s="39">
        <f>AUG!M126</f>
        <v>0.3535</v>
      </c>
      <c r="J249" s="53">
        <f>AUG!O126</f>
        <v>981.0508749999999</v>
      </c>
      <c r="K249" s="53">
        <f>ROUND(AUG!Q126,2)</f>
        <v>1794.2</v>
      </c>
      <c r="L249" s="55" t="s">
        <v>293</v>
      </c>
      <c r="M249" t="s">
        <v>291</v>
      </c>
    </row>
    <row r="250" spans="1:13" ht="12.75">
      <c r="A250" s="38">
        <v>2015</v>
      </c>
      <c r="B250" s="40" t="s">
        <v>321</v>
      </c>
      <c r="C250" s="38">
        <v>2</v>
      </c>
      <c r="D250" s="42" t="s">
        <v>122</v>
      </c>
      <c r="E250" s="53">
        <f>ROUND(AUG!E127,2)</f>
        <v>0</v>
      </c>
      <c r="F250" s="39">
        <v>0.5</v>
      </c>
      <c r="G250" s="53">
        <f t="shared" si="6"/>
        <v>0</v>
      </c>
      <c r="H250" s="53">
        <f t="shared" si="7"/>
        <v>0</v>
      </c>
      <c r="I250" s="39">
        <f>AUG!M127</f>
        <v>0.2787</v>
      </c>
      <c r="J250" s="53">
        <f>AUG!O127</f>
        <v>0</v>
      </c>
      <c r="K250" s="53">
        <f>ROUND(AUG!Q127,2)</f>
        <v>0</v>
      </c>
      <c r="L250" s="55" t="s">
        <v>293</v>
      </c>
      <c r="M250" t="s">
        <v>291</v>
      </c>
    </row>
    <row r="251" spans="1:13" ht="12.75">
      <c r="A251" s="38">
        <v>2015</v>
      </c>
      <c r="B251" s="40" t="s">
        <v>321</v>
      </c>
      <c r="C251" s="38">
        <v>2</v>
      </c>
      <c r="D251" s="42" t="s">
        <v>123</v>
      </c>
      <c r="E251" s="53">
        <f>ROUND(AUG!E128,2)</f>
        <v>11706.59</v>
      </c>
      <c r="F251" s="39">
        <v>0.5</v>
      </c>
      <c r="G251" s="53">
        <f t="shared" si="6"/>
        <v>5853.295</v>
      </c>
      <c r="H251" s="53">
        <f t="shared" si="7"/>
        <v>5853.295</v>
      </c>
      <c r="I251" s="39">
        <f>AUG!M128</f>
        <v>0.2605</v>
      </c>
      <c r="J251" s="53">
        <f>AUG!O128</f>
        <v>1524.7833475</v>
      </c>
      <c r="K251" s="53">
        <f>ROUND(AUG!Q128,2)</f>
        <v>4328.51</v>
      </c>
      <c r="L251" s="55" t="s">
        <v>293</v>
      </c>
      <c r="M251" t="s">
        <v>291</v>
      </c>
    </row>
    <row r="252" spans="1:13" ht="12.75">
      <c r="A252" s="38">
        <v>2015</v>
      </c>
      <c r="B252" s="40" t="s">
        <v>321</v>
      </c>
      <c r="C252" s="38">
        <v>2</v>
      </c>
      <c r="D252" s="42" t="s">
        <v>124</v>
      </c>
      <c r="E252" s="53">
        <f>ROUND(AUG!E129,2)</f>
        <v>326.5</v>
      </c>
      <c r="F252" s="39">
        <v>0.5</v>
      </c>
      <c r="G252" s="53">
        <f t="shared" si="6"/>
        <v>163.25</v>
      </c>
      <c r="H252" s="53">
        <f t="shared" si="7"/>
        <v>163.25</v>
      </c>
      <c r="I252" s="39">
        <f>AUG!M129</f>
        <v>0.2035</v>
      </c>
      <c r="J252" s="53">
        <f>AUG!O129</f>
        <v>33.221374999999995</v>
      </c>
      <c r="K252" s="53">
        <f>ROUND(AUG!Q129,2)</f>
        <v>130.03</v>
      </c>
      <c r="L252" s="55" t="s">
        <v>293</v>
      </c>
      <c r="M252" t="s">
        <v>291</v>
      </c>
    </row>
    <row r="253" spans="1:13" ht="12.75">
      <c r="A253" s="38">
        <v>2015</v>
      </c>
      <c r="B253" s="40" t="s">
        <v>321</v>
      </c>
      <c r="C253" s="38">
        <v>2</v>
      </c>
      <c r="D253" s="42" t="s">
        <v>125</v>
      </c>
      <c r="E253" s="53">
        <f>ROUND(AUG!E130,2)</f>
        <v>17304.5</v>
      </c>
      <c r="F253" s="39">
        <v>0.5</v>
      </c>
      <c r="G253" s="53">
        <f t="shared" si="6"/>
        <v>8652.25</v>
      </c>
      <c r="H253" s="53">
        <f t="shared" si="7"/>
        <v>8652.25</v>
      </c>
      <c r="I253" s="39">
        <f>AUG!M130</f>
        <v>0.3691</v>
      </c>
      <c r="J253" s="53">
        <f>AUG!O130</f>
        <v>3193.545475</v>
      </c>
      <c r="K253" s="53">
        <f>ROUND(AUG!Q130,2)</f>
        <v>5458.7</v>
      </c>
      <c r="L253" s="55" t="s">
        <v>293</v>
      </c>
      <c r="M253" t="s">
        <v>291</v>
      </c>
    </row>
    <row r="254" spans="1:13" ht="12.75">
      <c r="A254" s="38">
        <v>2015</v>
      </c>
      <c r="B254" s="40" t="s">
        <v>321</v>
      </c>
      <c r="C254" s="38">
        <v>2</v>
      </c>
      <c r="D254" s="42" t="s">
        <v>126</v>
      </c>
      <c r="E254" s="53">
        <f>ROUND(AUG!E131,2)</f>
        <v>20613.02</v>
      </c>
      <c r="F254" s="39">
        <v>0.5</v>
      </c>
      <c r="G254" s="53">
        <f t="shared" si="6"/>
        <v>10306.51</v>
      </c>
      <c r="H254" s="53">
        <f t="shared" si="7"/>
        <v>10306.51</v>
      </c>
      <c r="I254" s="39">
        <f>AUG!M131</f>
        <v>0.3072</v>
      </c>
      <c r="J254" s="53">
        <f>AUG!O131</f>
        <v>3166.1598719999997</v>
      </c>
      <c r="K254" s="53">
        <f>ROUND(AUG!Q131,2)</f>
        <v>7140.35</v>
      </c>
      <c r="L254" s="55" t="s">
        <v>293</v>
      </c>
      <c r="M254" t="s">
        <v>291</v>
      </c>
    </row>
    <row r="255" spans="1:13" ht="12.75">
      <c r="A255" s="38">
        <v>2015</v>
      </c>
      <c r="B255" s="40" t="s">
        <v>321</v>
      </c>
      <c r="C255" s="38">
        <v>2</v>
      </c>
      <c r="D255" s="42" t="s">
        <v>127</v>
      </c>
      <c r="E255" s="53">
        <f>ROUND(AUG!E132,2)</f>
        <v>979.5</v>
      </c>
      <c r="F255" s="39">
        <v>0.5</v>
      </c>
      <c r="G255" s="53">
        <f t="shared" si="6"/>
        <v>489.75</v>
      </c>
      <c r="H255" s="53">
        <f t="shared" si="7"/>
        <v>489.75</v>
      </c>
      <c r="I255" s="39">
        <f>AUG!M132</f>
        <v>0.3513</v>
      </c>
      <c r="J255" s="53">
        <f>AUG!O132</f>
        <v>172.049175</v>
      </c>
      <c r="K255" s="53">
        <f>ROUND(AUG!Q132,2)</f>
        <v>317.7</v>
      </c>
      <c r="L255" s="55" t="s">
        <v>293</v>
      </c>
      <c r="M255" t="s">
        <v>291</v>
      </c>
    </row>
    <row r="256" spans="1:13" ht="12.75">
      <c r="A256" s="38">
        <v>2015</v>
      </c>
      <c r="B256" s="40" t="s">
        <v>321</v>
      </c>
      <c r="C256" s="38">
        <v>2</v>
      </c>
      <c r="D256" s="42" t="s">
        <v>128</v>
      </c>
      <c r="E256" s="53">
        <f>ROUND(AUG!E133,2)</f>
        <v>2285.5</v>
      </c>
      <c r="F256" s="39">
        <v>0.5</v>
      </c>
      <c r="G256" s="53">
        <f t="shared" si="6"/>
        <v>1142.75</v>
      </c>
      <c r="H256" s="53">
        <f t="shared" si="7"/>
        <v>1142.75</v>
      </c>
      <c r="I256" s="39">
        <f>AUG!M133</f>
        <v>0.2699</v>
      </c>
      <c r="J256" s="53">
        <f>AUG!O133</f>
        <v>308.428225</v>
      </c>
      <c r="K256" s="53">
        <f>ROUND(AUG!Q133,2)</f>
        <v>834.32</v>
      </c>
      <c r="L256" s="55" t="s">
        <v>293</v>
      </c>
      <c r="M256" t="s">
        <v>291</v>
      </c>
    </row>
    <row r="257" spans="1:13" ht="12.75">
      <c r="A257" s="38">
        <v>2015</v>
      </c>
      <c r="B257" s="40" t="s">
        <v>321</v>
      </c>
      <c r="C257" s="38">
        <v>2</v>
      </c>
      <c r="D257" s="42" t="s">
        <v>129</v>
      </c>
      <c r="E257" s="53">
        <f>ROUND(AUG!E134,2)</f>
        <v>1959</v>
      </c>
      <c r="F257" s="39">
        <v>0.5</v>
      </c>
      <c r="G257" s="53">
        <f t="shared" si="6"/>
        <v>979.5</v>
      </c>
      <c r="H257" s="53">
        <f t="shared" si="7"/>
        <v>979.5</v>
      </c>
      <c r="I257" s="39">
        <f>AUG!M134</f>
        <v>0.2432</v>
      </c>
      <c r="J257" s="53">
        <f>AUG!O134</f>
        <v>238.2144</v>
      </c>
      <c r="K257" s="53">
        <f>ROUND(AUG!Q134,2)</f>
        <v>741.29</v>
      </c>
      <c r="L257" s="55" t="s">
        <v>293</v>
      </c>
      <c r="M257" t="s">
        <v>291</v>
      </c>
    </row>
    <row r="258" spans="1:13" ht="12.75">
      <c r="A258" s="38">
        <v>2015</v>
      </c>
      <c r="B258" s="40" t="s">
        <v>321</v>
      </c>
      <c r="C258" s="38">
        <v>2</v>
      </c>
      <c r="D258" s="42" t="s">
        <v>130</v>
      </c>
      <c r="E258" s="53">
        <f>ROUND(AUG!E135,2)</f>
        <v>12733.5</v>
      </c>
      <c r="F258" s="39">
        <v>0.5</v>
      </c>
      <c r="G258" s="53">
        <f t="shared" si="6"/>
        <v>6366.75</v>
      </c>
      <c r="H258" s="53">
        <f t="shared" si="7"/>
        <v>6366.75</v>
      </c>
      <c r="I258" s="39">
        <f>AUG!M135</f>
        <v>0.3569</v>
      </c>
      <c r="J258" s="53">
        <f>AUG!O135</f>
        <v>2272.293075</v>
      </c>
      <c r="K258" s="53">
        <f>ROUND(AUG!Q135,2)</f>
        <v>4094.46</v>
      </c>
      <c r="L258" s="55" t="s">
        <v>293</v>
      </c>
      <c r="M258" t="s">
        <v>291</v>
      </c>
    </row>
    <row r="259" spans="1:13" ht="12.75">
      <c r="A259" s="38">
        <v>2015</v>
      </c>
      <c r="B259" s="40" t="s">
        <v>321</v>
      </c>
      <c r="C259" s="38">
        <v>2</v>
      </c>
      <c r="D259" s="42" t="s">
        <v>131</v>
      </c>
      <c r="E259" s="53">
        <f>ROUND(AUG!E136,2)</f>
        <v>1959</v>
      </c>
      <c r="F259" s="39">
        <v>0.5</v>
      </c>
      <c r="G259" s="53">
        <f>E259*F259</f>
        <v>979.5</v>
      </c>
      <c r="H259" s="53">
        <f>G259</f>
        <v>979.5</v>
      </c>
      <c r="I259" s="39">
        <f>AUG!M136</f>
        <v>0.3843</v>
      </c>
      <c r="J259" s="53">
        <f>AUG!O136</f>
        <v>376.42184999999995</v>
      </c>
      <c r="K259" s="53">
        <f>ROUND(AUG!Q136,2)</f>
        <v>603.08</v>
      </c>
      <c r="L259" s="55" t="s">
        <v>293</v>
      </c>
      <c r="M259" t="s">
        <v>291</v>
      </c>
    </row>
    <row r="260" spans="1:13" ht="12.75">
      <c r="A260" s="38">
        <v>2015</v>
      </c>
      <c r="B260" s="40" t="s">
        <v>321</v>
      </c>
      <c r="C260" s="38">
        <v>2</v>
      </c>
      <c r="D260" s="42" t="s">
        <v>132</v>
      </c>
      <c r="E260" s="53">
        <f>ROUND(AUG!E137,2)</f>
        <v>0</v>
      </c>
      <c r="F260" s="39">
        <v>0.5</v>
      </c>
      <c r="G260" s="53">
        <f>E260*F260</f>
        <v>0</v>
      </c>
      <c r="H260" s="53">
        <f>G260</f>
        <v>0</v>
      </c>
      <c r="I260" s="39">
        <f>AUG!M137</f>
        <v>0.4553</v>
      </c>
      <c r="J260" s="53">
        <f>AUG!O137</f>
        <v>0</v>
      </c>
      <c r="K260" s="53">
        <f>ROUND(AUG!Q137,2)</f>
        <v>0</v>
      </c>
      <c r="L260" s="55" t="s">
        <v>293</v>
      </c>
      <c r="M260" t="s">
        <v>291</v>
      </c>
    </row>
    <row r="261" spans="1:13" ht="12.75">
      <c r="A261" s="38">
        <v>2015</v>
      </c>
      <c r="B261" s="40" t="s">
        <v>321</v>
      </c>
      <c r="C261" s="38">
        <v>2</v>
      </c>
      <c r="D261" t="s">
        <v>133</v>
      </c>
      <c r="E261" s="54">
        <f>ROUND(AUG!E138,2)</f>
        <v>1632.5</v>
      </c>
      <c r="F261" s="39">
        <v>0.5</v>
      </c>
      <c r="G261" s="54">
        <f>E261*F261</f>
        <v>816.25</v>
      </c>
      <c r="H261" s="54">
        <f>G261</f>
        <v>816.25</v>
      </c>
      <c r="I261" s="39">
        <f>AUG!M138</f>
        <v>0.4587</v>
      </c>
      <c r="J261" s="65">
        <f>AUG!O138</f>
        <v>374.413875</v>
      </c>
      <c r="K261" s="66">
        <f>ROUND(AUG!Q138,2)</f>
        <v>441.84</v>
      </c>
      <c r="L261" s="55" t="s">
        <v>293</v>
      </c>
      <c r="M261" t="s">
        <v>291</v>
      </c>
    </row>
    <row r="262" spans="1:13" ht="12.75">
      <c r="A262" s="58">
        <v>2015</v>
      </c>
      <c r="B262" s="59" t="s">
        <v>322</v>
      </c>
      <c r="C262" s="58">
        <v>3</v>
      </c>
      <c r="D262" s="60" t="s">
        <v>3</v>
      </c>
      <c r="E262" s="54">
        <f>ROUND(SEP!E9,2)</f>
        <v>326.5</v>
      </c>
      <c r="F262" s="39">
        <v>0.5</v>
      </c>
      <c r="G262" s="54">
        <f>E262*F262</f>
        <v>163.25</v>
      </c>
      <c r="H262" s="54">
        <f>G262</f>
        <v>163.25</v>
      </c>
      <c r="I262" s="61">
        <f>SEP!M9</f>
        <v>0.2332</v>
      </c>
      <c r="J262" s="65">
        <f>SEP!O9</f>
        <v>38.0699</v>
      </c>
      <c r="K262" s="66">
        <f>ROUND(SEP!Q9,2)</f>
        <v>125.18</v>
      </c>
      <c r="L262" s="55" t="s">
        <v>293</v>
      </c>
      <c r="M262" t="s">
        <v>291</v>
      </c>
    </row>
    <row r="263" spans="1:13" ht="12.75">
      <c r="A263" s="58">
        <v>2015</v>
      </c>
      <c r="B263" s="59" t="s">
        <v>322</v>
      </c>
      <c r="C263" s="58">
        <v>3</v>
      </c>
      <c r="D263" s="60" t="s">
        <v>5</v>
      </c>
      <c r="E263" s="54">
        <f>ROUND(SEP!E10,2)</f>
        <v>3591.5</v>
      </c>
      <c r="F263" s="39">
        <v>0.5</v>
      </c>
      <c r="G263" s="54">
        <f aca="true" t="shared" si="8" ref="G263:G326">E263*F263</f>
        <v>1795.75</v>
      </c>
      <c r="H263" s="54">
        <f aca="true" t="shared" si="9" ref="H263:H326">G263</f>
        <v>1795.75</v>
      </c>
      <c r="I263" s="62">
        <f>SEP!M10</f>
        <v>0.4474</v>
      </c>
      <c r="J263" s="65">
        <f>SEP!O10</f>
        <v>803.41855</v>
      </c>
      <c r="K263" s="66">
        <f>ROUND(SEP!Q10,2)</f>
        <v>992.33</v>
      </c>
      <c r="L263" s="55" t="s">
        <v>293</v>
      </c>
      <c r="M263" t="s">
        <v>291</v>
      </c>
    </row>
    <row r="264" spans="1:13" ht="12.75">
      <c r="A264" s="58">
        <v>2015</v>
      </c>
      <c r="B264" s="59" t="s">
        <v>322</v>
      </c>
      <c r="C264" s="58">
        <v>3</v>
      </c>
      <c r="D264" s="60" t="s">
        <v>6</v>
      </c>
      <c r="E264" s="54">
        <f>ROUND(SEP!E11,2)</f>
        <v>0</v>
      </c>
      <c r="F264" s="39">
        <v>0.5</v>
      </c>
      <c r="G264" s="54">
        <f t="shared" si="8"/>
        <v>0</v>
      </c>
      <c r="H264" s="54">
        <f t="shared" si="9"/>
        <v>0</v>
      </c>
      <c r="I264" s="62">
        <f>SEP!M11</f>
        <v>0.1924</v>
      </c>
      <c r="J264" s="65">
        <f>SEP!O11</f>
        <v>0</v>
      </c>
      <c r="K264" s="66">
        <f>ROUND(SEP!Q11,2)</f>
        <v>0</v>
      </c>
      <c r="L264" s="55" t="s">
        <v>293</v>
      </c>
      <c r="M264" t="s">
        <v>291</v>
      </c>
    </row>
    <row r="265" spans="1:13" ht="12.75">
      <c r="A265" s="58">
        <v>2015</v>
      </c>
      <c r="B265" s="59" t="s">
        <v>322</v>
      </c>
      <c r="C265" s="58">
        <v>3</v>
      </c>
      <c r="D265" s="60" t="s">
        <v>7</v>
      </c>
      <c r="E265" s="54">
        <f>ROUND(SEP!E12,2)</f>
        <v>0</v>
      </c>
      <c r="F265" s="39">
        <v>0.5</v>
      </c>
      <c r="G265" s="54">
        <f t="shared" si="8"/>
        <v>0</v>
      </c>
      <c r="H265" s="54">
        <f t="shared" si="9"/>
        <v>0</v>
      </c>
      <c r="I265" s="62">
        <f>SEP!M12</f>
        <v>0.3268</v>
      </c>
      <c r="J265" s="65">
        <f>SEP!O12</f>
        <v>0</v>
      </c>
      <c r="K265" s="66">
        <f>ROUND(SEP!Q12,2)</f>
        <v>0</v>
      </c>
      <c r="L265" s="55" t="s">
        <v>293</v>
      </c>
      <c r="M265" t="s">
        <v>291</v>
      </c>
    </row>
    <row r="266" spans="1:13" ht="12.75">
      <c r="A266" s="58">
        <v>2015</v>
      </c>
      <c r="B266" s="59" t="s">
        <v>322</v>
      </c>
      <c r="C266" s="58">
        <v>3</v>
      </c>
      <c r="D266" s="60" t="s">
        <v>8</v>
      </c>
      <c r="E266" s="54">
        <f>ROUND(SEP!E13,2)</f>
        <v>0</v>
      </c>
      <c r="F266" s="39">
        <v>0.5</v>
      </c>
      <c r="G266" s="54">
        <f t="shared" si="8"/>
        <v>0</v>
      </c>
      <c r="H266" s="54">
        <f t="shared" si="9"/>
        <v>0</v>
      </c>
      <c r="I266" s="62">
        <f>SEP!M13</f>
        <v>0.2722</v>
      </c>
      <c r="J266" s="65">
        <f>SEP!O13</f>
        <v>0</v>
      </c>
      <c r="K266" s="66">
        <f>ROUND(SEP!Q13,2)</f>
        <v>0</v>
      </c>
      <c r="L266" s="55" t="s">
        <v>293</v>
      </c>
      <c r="M266" t="s">
        <v>291</v>
      </c>
    </row>
    <row r="267" spans="1:13" ht="12.75">
      <c r="A267" s="58">
        <v>2015</v>
      </c>
      <c r="B267" s="59" t="s">
        <v>322</v>
      </c>
      <c r="C267" s="58">
        <v>3</v>
      </c>
      <c r="D267" s="60" t="s">
        <v>9</v>
      </c>
      <c r="E267" s="54">
        <f>ROUND(SEP!E14,2)</f>
        <v>1632.5</v>
      </c>
      <c r="F267" s="39">
        <v>0.5</v>
      </c>
      <c r="G267" s="54">
        <f t="shared" si="8"/>
        <v>816.25</v>
      </c>
      <c r="H267" s="54">
        <f t="shared" si="9"/>
        <v>816.25</v>
      </c>
      <c r="I267" s="62">
        <f>SEP!M14</f>
        <v>0.2639</v>
      </c>
      <c r="J267" s="65">
        <f>SEP!O14</f>
        <v>215.408375</v>
      </c>
      <c r="K267" s="66">
        <f>ROUND(SEP!Q14,2)</f>
        <v>600.84</v>
      </c>
      <c r="L267" s="55" t="s">
        <v>293</v>
      </c>
      <c r="M267" t="s">
        <v>291</v>
      </c>
    </row>
    <row r="268" spans="1:13" ht="12.75">
      <c r="A268" s="58">
        <v>2015</v>
      </c>
      <c r="B268" s="59" t="s">
        <v>322</v>
      </c>
      <c r="C268" s="58">
        <v>3</v>
      </c>
      <c r="D268" s="60" t="s">
        <v>10</v>
      </c>
      <c r="E268" s="54">
        <f>ROUND(SEP!E15,2)</f>
        <v>5224</v>
      </c>
      <c r="F268" s="39">
        <v>0.5</v>
      </c>
      <c r="G268" s="54">
        <f t="shared" si="8"/>
        <v>2612</v>
      </c>
      <c r="H268" s="54">
        <f t="shared" si="9"/>
        <v>2612</v>
      </c>
      <c r="I268" s="62">
        <f>SEP!M15</f>
        <v>0.4602</v>
      </c>
      <c r="J268" s="65">
        <f>SEP!O15</f>
        <v>1202.0424</v>
      </c>
      <c r="K268" s="66">
        <f>ROUND(SEP!Q15,2)</f>
        <v>1409.96</v>
      </c>
      <c r="L268" s="55" t="s">
        <v>293</v>
      </c>
      <c r="M268" t="s">
        <v>291</v>
      </c>
    </row>
    <row r="269" spans="1:13" ht="12.75">
      <c r="A269" s="58">
        <v>2015</v>
      </c>
      <c r="B269" s="59" t="s">
        <v>322</v>
      </c>
      <c r="C269" s="58">
        <v>3</v>
      </c>
      <c r="D269" s="60" t="s">
        <v>11</v>
      </c>
      <c r="E269" s="54">
        <f>ROUND(SEP!E16,2)</f>
        <v>5877</v>
      </c>
      <c r="F269" s="39">
        <v>0.5</v>
      </c>
      <c r="G269" s="54">
        <f t="shared" si="8"/>
        <v>2938.5</v>
      </c>
      <c r="H269" s="54">
        <f t="shared" si="9"/>
        <v>2938.5</v>
      </c>
      <c r="I269" s="62">
        <f>SEP!M16</f>
        <v>0.3302</v>
      </c>
      <c r="J269" s="65">
        <f>SEP!O16</f>
        <v>970.2927</v>
      </c>
      <c r="K269" s="66">
        <f>ROUND(SEP!Q16,2)</f>
        <v>1968.21</v>
      </c>
      <c r="L269" s="55" t="s">
        <v>293</v>
      </c>
      <c r="M269" t="s">
        <v>291</v>
      </c>
    </row>
    <row r="270" spans="1:13" ht="12.75">
      <c r="A270" s="58">
        <v>2015</v>
      </c>
      <c r="B270" s="59" t="s">
        <v>322</v>
      </c>
      <c r="C270" s="58">
        <v>3</v>
      </c>
      <c r="D270" s="60" t="s">
        <v>12</v>
      </c>
      <c r="E270" s="54">
        <f>ROUND(SEP!E17,2)</f>
        <v>547.68</v>
      </c>
      <c r="F270" s="39">
        <v>0.5</v>
      </c>
      <c r="G270" s="54">
        <f t="shared" si="8"/>
        <v>273.84</v>
      </c>
      <c r="H270" s="54">
        <f t="shared" si="9"/>
        <v>273.84</v>
      </c>
      <c r="I270" s="62">
        <f>SEP!M17</f>
        <v>0.4278</v>
      </c>
      <c r="J270" s="65">
        <f>SEP!O17</f>
        <v>117.14875199999999</v>
      </c>
      <c r="K270" s="66">
        <f>ROUND(SEP!Q17,2)</f>
        <v>156.69</v>
      </c>
      <c r="L270" s="55" t="s">
        <v>293</v>
      </c>
      <c r="M270" t="s">
        <v>291</v>
      </c>
    </row>
    <row r="271" spans="1:13" ht="12.75">
      <c r="A271" s="58">
        <v>2015</v>
      </c>
      <c r="B271" s="59" t="s">
        <v>322</v>
      </c>
      <c r="C271" s="58">
        <v>3</v>
      </c>
      <c r="D271" s="60" t="s">
        <v>13</v>
      </c>
      <c r="E271" s="54">
        <f>ROUND(SEP!E18,2)</f>
        <v>3591.5</v>
      </c>
      <c r="F271" s="39">
        <v>0.5</v>
      </c>
      <c r="G271" s="54">
        <f t="shared" si="8"/>
        <v>1795.75</v>
      </c>
      <c r="H271" s="54">
        <f t="shared" si="9"/>
        <v>1795.75</v>
      </c>
      <c r="I271" s="62">
        <f>SEP!M18</f>
        <v>0.3111</v>
      </c>
      <c r="J271" s="65">
        <f>SEP!O18</f>
        <v>558.657825</v>
      </c>
      <c r="K271" s="66">
        <f>ROUND(SEP!Q18,2)</f>
        <v>1237.09</v>
      </c>
      <c r="L271" s="55" t="s">
        <v>293</v>
      </c>
      <c r="M271" t="s">
        <v>291</v>
      </c>
    </row>
    <row r="272" spans="1:13" ht="12.75">
      <c r="A272" s="58">
        <v>2015</v>
      </c>
      <c r="B272" s="59" t="s">
        <v>322</v>
      </c>
      <c r="C272" s="58">
        <v>3</v>
      </c>
      <c r="D272" s="60" t="s">
        <v>14</v>
      </c>
      <c r="E272" s="54">
        <f>ROUND(SEP!E19,2)</f>
        <v>326.5</v>
      </c>
      <c r="F272" s="39">
        <v>0.5</v>
      </c>
      <c r="G272" s="54">
        <f t="shared" si="8"/>
        <v>163.25</v>
      </c>
      <c r="H272" s="54">
        <f t="shared" si="9"/>
        <v>163.25</v>
      </c>
      <c r="I272" s="62">
        <f>SEP!M19</f>
        <v>0.2109</v>
      </c>
      <c r="J272" s="65">
        <f>SEP!O19</f>
        <v>34.429425</v>
      </c>
      <c r="K272" s="66">
        <f>ROUND(SEP!Q19,2)</f>
        <v>128.82</v>
      </c>
      <c r="L272" s="55" t="s">
        <v>293</v>
      </c>
      <c r="M272" t="s">
        <v>291</v>
      </c>
    </row>
    <row r="273" spans="1:13" ht="12.75">
      <c r="A273" s="58">
        <v>2015</v>
      </c>
      <c r="B273" s="59" t="s">
        <v>322</v>
      </c>
      <c r="C273" s="58">
        <v>3</v>
      </c>
      <c r="D273" s="60" t="s">
        <v>15</v>
      </c>
      <c r="E273" s="54">
        <f>ROUND(SEP!E20,2)</f>
        <v>0</v>
      </c>
      <c r="F273" s="39">
        <v>0.5</v>
      </c>
      <c r="G273" s="54">
        <f t="shared" si="8"/>
        <v>0</v>
      </c>
      <c r="H273" s="54">
        <f t="shared" si="9"/>
        <v>0</v>
      </c>
      <c r="I273" s="62">
        <f>SEP!M20</f>
        <v>0.3602</v>
      </c>
      <c r="J273" s="65">
        <f>SEP!O20</f>
        <v>0</v>
      </c>
      <c r="K273" s="66">
        <f>ROUND(SEP!Q20,2)</f>
        <v>0</v>
      </c>
      <c r="L273" s="55" t="s">
        <v>293</v>
      </c>
      <c r="M273" t="s">
        <v>291</v>
      </c>
    </row>
    <row r="274" spans="1:13" ht="12.75">
      <c r="A274" s="58">
        <v>2015</v>
      </c>
      <c r="B274" s="59" t="s">
        <v>322</v>
      </c>
      <c r="C274" s="58">
        <v>3</v>
      </c>
      <c r="D274" s="60" t="s">
        <v>16</v>
      </c>
      <c r="E274" s="54">
        <f>ROUND(SEP!E21,2)</f>
        <v>979.5</v>
      </c>
      <c r="F274" s="39">
        <v>0.5</v>
      </c>
      <c r="G274" s="54">
        <f t="shared" si="8"/>
        <v>489.75</v>
      </c>
      <c r="H274" s="54">
        <f t="shared" si="9"/>
        <v>489.75</v>
      </c>
      <c r="I274" s="62">
        <f>SEP!M21</f>
        <v>0.2439</v>
      </c>
      <c r="J274" s="65">
        <f>SEP!O21</f>
        <v>119.450025</v>
      </c>
      <c r="K274" s="66">
        <f>ROUND(SEP!Q21,2)</f>
        <v>370.3</v>
      </c>
      <c r="L274" s="55" t="s">
        <v>293</v>
      </c>
      <c r="M274" t="s">
        <v>291</v>
      </c>
    </row>
    <row r="275" spans="1:13" ht="12.75">
      <c r="A275" s="58">
        <v>2015</v>
      </c>
      <c r="B275" s="59" t="s">
        <v>322</v>
      </c>
      <c r="C275" s="58">
        <v>3</v>
      </c>
      <c r="D275" s="60" t="s">
        <v>17</v>
      </c>
      <c r="E275" s="54">
        <f>ROUND(SEP!E22,2)</f>
        <v>326.5</v>
      </c>
      <c r="F275" s="39">
        <v>0.5</v>
      </c>
      <c r="G275" s="54">
        <f t="shared" si="8"/>
        <v>163.25</v>
      </c>
      <c r="H275" s="54">
        <f t="shared" si="9"/>
        <v>163.25</v>
      </c>
      <c r="I275" s="62">
        <f>SEP!M22</f>
        <v>0.3156</v>
      </c>
      <c r="J275" s="65">
        <f>SEP!O22</f>
        <v>51.521699999999996</v>
      </c>
      <c r="K275" s="66">
        <f>ROUND(SEP!Q22,2)</f>
        <v>111.73</v>
      </c>
      <c r="L275" s="55" t="s">
        <v>293</v>
      </c>
      <c r="M275" t="s">
        <v>291</v>
      </c>
    </row>
    <row r="276" spans="1:13" ht="12.75">
      <c r="A276" s="58">
        <v>2015</v>
      </c>
      <c r="B276" s="59" t="s">
        <v>322</v>
      </c>
      <c r="C276" s="58">
        <v>3</v>
      </c>
      <c r="D276" s="60" t="s">
        <v>18</v>
      </c>
      <c r="E276" s="54">
        <f>ROUND(SEP!E23,2)</f>
        <v>653</v>
      </c>
      <c r="F276" s="39">
        <v>0.5</v>
      </c>
      <c r="G276" s="54">
        <f t="shared" si="8"/>
        <v>326.5</v>
      </c>
      <c r="H276" s="54">
        <f t="shared" si="9"/>
        <v>326.5</v>
      </c>
      <c r="I276" s="62">
        <f>SEP!M23</f>
        <v>0.2023</v>
      </c>
      <c r="J276" s="65">
        <f>SEP!O23</f>
        <v>66.05095</v>
      </c>
      <c r="K276" s="66">
        <f>ROUND(SEP!Q23,2)</f>
        <v>260.45</v>
      </c>
      <c r="L276" s="55" t="s">
        <v>293</v>
      </c>
      <c r="M276" t="s">
        <v>291</v>
      </c>
    </row>
    <row r="277" spans="1:13" ht="12.75">
      <c r="A277" s="58">
        <v>2015</v>
      </c>
      <c r="B277" s="59" t="s">
        <v>322</v>
      </c>
      <c r="C277" s="58">
        <v>3</v>
      </c>
      <c r="D277" s="60" t="s">
        <v>19</v>
      </c>
      <c r="E277" s="54">
        <f>ROUND(SEP!E24,2)</f>
        <v>0</v>
      </c>
      <c r="F277" s="39">
        <v>0.5</v>
      </c>
      <c r="G277" s="54">
        <f t="shared" si="8"/>
        <v>0</v>
      </c>
      <c r="H277" s="54">
        <f t="shared" si="9"/>
        <v>0</v>
      </c>
      <c r="I277" s="62">
        <f>SEP!M24</f>
        <v>0.3107</v>
      </c>
      <c r="J277" s="65">
        <f>SEP!O24</f>
        <v>0</v>
      </c>
      <c r="K277" s="66">
        <f>ROUND(SEP!Q24,2)</f>
        <v>0</v>
      </c>
      <c r="L277" s="55" t="s">
        <v>293</v>
      </c>
      <c r="M277" t="s">
        <v>291</v>
      </c>
    </row>
    <row r="278" spans="1:13" ht="12.75">
      <c r="A278" s="58">
        <v>2015</v>
      </c>
      <c r="B278" s="59" t="s">
        <v>322</v>
      </c>
      <c r="C278" s="58">
        <v>3</v>
      </c>
      <c r="D278" s="60" t="s">
        <v>20</v>
      </c>
      <c r="E278" s="54">
        <f>ROUND(SEP!E25,2)</f>
        <v>2612</v>
      </c>
      <c r="F278" s="39">
        <v>0.5</v>
      </c>
      <c r="G278" s="54">
        <f t="shared" si="8"/>
        <v>1306</v>
      </c>
      <c r="H278" s="54">
        <f t="shared" si="9"/>
        <v>1306</v>
      </c>
      <c r="I278" s="62">
        <f>SEP!M25</f>
        <v>0.3308</v>
      </c>
      <c r="J278" s="65">
        <f>SEP!O25</f>
        <v>432.02479999999997</v>
      </c>
      <c r="K278" s="66">
        <f>ROUND(SEP!Q25,2)</f>
        <v>873.98</v>
      </c>
      <c r="L278" s="55" t="s">
        <v>293</v>
      </c>
      <c r="M278" t="s">
        <v>291</v>
      </c>
    </row>
    <row r="279" spans="1:13" ht="12.75">
      <c r="A279" s="58">
        <v>2015</v>
      </c>
      <c r="B279" s="59" t="s">
        <v>322</v>
      </c>
      <c r="C279" s="58">
        <v>3</v>
      </c>
      <c r="D279" s="60" t="s">
        <v>21</v>
      </c>
      <c r="E279" s="54">
        <f>ROUND(SEP!E26,2)</f>
        <v>1306</v>
      </c>
      <c r="F279" s="39">
        <v>0.5</v>
      </c>
      <c r="G279" s="54">
        <f t="shared" si="8"/>
        <v>653</v>
      </c>
      <c r="H279" s="54">
        <f t="shared" si="9"/>
        <v>653</v>
      </c>
      <c r="I279" s="62">
        <f>SEP!M26</f>
        <v>0.291</v>
      </c>
      <c r="J279" s="65">
        <f>SEP!O26</f>
        <v>190.023</v>
      </c>
      <c r="K279" s="66">
        <f>ROUND(SEP!Q26,2)</f>
        <v>462.98</v>
      </c>
      <c r="L279" s="55" t="s">
        <v>293</v>
      </c>
      <c r="M279" t="s">
        <v>291</v>
      </c>
    </row>
    <row r="280" spans="1:13" ht="12.75">
      <c r="A280" s="58">
        <v>2015</v>
      </c>
      <c r="B280" s="59" t="s">
        <v>322</v>
      </c>
      <c r="C280" s="58">
        <v>3</v>
      </c>
      <c r="D280" s="60" t="s">
        <v>22</v>
      </c>
      <c r="E280" s="54">
        <f>ROUND(SEP!E27,2)</f>
        <v>0</v>
      </c>
      <c r="F280" s="39">
        <v>0.5</v>
      </c>
      <c r="G280" s="54">
        <f t="shared" si="8"/>
        <v>0</v>
      </c>
      <c r="H280" s="54">
        <f t="shared" si="9"/>
        <v>0</v>
      </c>
      <c r="I280" s="62">
        <f>SEP!M27</f>
        <v>0.3131</v>
      </c>
      <c r="J280" s="65">
        <f>SEP!O27</f>
        <v>0</v>
      </c>
      <c r="K280" s="66">
        <f>ROUND(SEP!Q27,2)</f>
        <v>0</v>
      </c>
      <c r="L280" s="55" t="s">
        <v>293</v>
      </c>
      <c r="M280" t="s">
        <v>291</v>
      </c>
    </row>
    <row r="281" spans="1:13" ht="12.75">
      <c r="A281" s="58">
        <v>2015</v>
      </c>
      <c r="B281" s="59" t="s">
        <v>322</v>
      </c>
      <c r="C281" s="58">
        <v>3</v>
      </c>
      <c r="D281" s="60" t="s">
        <v>23</v>
      </c>
      <c r="E281" s="54">
        <f>ROUND(SEP!E28,2)</f>
        <v>0</v>
      </c>
      <c r="F281" s="39">
        <v>0.5</v>
      </c>
      <c r="G281" s="54">
        <f t="shared" si="8"/>
        <v>0</v>
      </c>
      <c r="H281" s="54">
        <f t="shared" si="9"/>
        <v>0</v>
      </c>
      <c r="I281" s="62">
        <f>SEP!M28</f>
        <v>0.2204</v>
      </c>
      <c r="J281" s="65">
        <f>SEP!O28</f>
        <v>0</v>
      </c>
      <c r="K281" s="66">
        <f>ROUND(SEP!Q28,2)</f>
        <v>0</v>
      </c>
      <c r="L281" s="55" t="s">
        <v>293</v>
      </c>
      <c r="M281" t="s">
        <v>291</v>
      </c>
    </row>
    <row r="282" spans="1:13" ht="12.75">
      <c r="A282" s="58">
        <v>2015</v>
      </c>
      <c r="B282" s="59" t="s">
        <v>322</v>
      </c>
      <c r="C282" s="58">
        <v>3</v>
      </c>
      <c r="D282" s="60" t="s">
        <v>24</v>
      </c>
      <c r="E282" s="54">
        <f>ROUND(SEP!E29,2)</f>
        <v>8162.5</v>
      </c>
      <c r="F282" s="39">
        <v>0.5</v>
      </c>
      <c r="G282" s="54">
        <f t="shared" si="8"/>
        <v>4081.25</v>
      </c>
      <c r="H282" s="54">
        <f t="shared" si="9"/>
        <v>4081.25</v>
      </c>
      <c r="I282" s="62">
        <f>SEP!M29</f>
        <v>0.3853</v>
      </c>
      <c r="J282" s="65">
        <f>SEP!O29</f>
        <v>1572.505625</v>
      </c>
      <c r="K282" s="66">
        <f>ROUND(SEP!Q29,2)</f>
        <v>2508.74</v>
      </c>
      <c r="L282" s="55" t="s">
        <v>293</v>
      </c>
      <c r="M282" t="s">
        <v>291</v>
      </c>
    </row>
    <row r="283" spans="1:13" ht="12.75">
      <c r="A283" s="58">
        <v>2015</v>
      </c>
      <c r="B283" s="59" t="s">
        <v>322</v>
      </c>
      <c r="C283" s="58">
        <v>3</v>
      </c>
      <c r="D283" s="60" t="s">
        <v>25</v>
      </c>
      <c r="E283" s="54">
        <f>ROUND(SEP!E30,2)</f>
        <v>0</v>
      </c>
      <c r="F283" s="39">
        <v>0.5</v>
      </c>
      <c r="G283" s="54">
        <f t="shared" si="8"/>
        <v>0</v>
      </c>
      <c r="H283" s="54">
        <f t="shared" si="9"/>
        <v>0</v>
      </c>
      <c r="I283" s="62">
        <f>SEP!M30</f>
        <v>0.4797</v>
      </c>
      <c r="J283" s="65">
        <f>SEP!O30</f>
        <v>0</v>
      </c>
      <c r="K283" s="66">
        <f>ROUND(SEP!Q30,2)</f>
        <v>0</v>
      </c>
      <c r="L283" s="55" t="s">
        <v>293</v>
      </c>
      <c r="M283" t="s">
        <v>291</v>
      </c>
    </row>
    <row r="284" spans="1:13" ht="12.75">
      <c r="A284" s="58">
        <v>2015</v>
      </c>
      <c r="B284" s="59" t="s">
        <v>322</v>
      </c>
      <c r="C284" s="58">
        <v>3</v>
      </c>
      <c r="D284" s="60" t="s">
        <v>26</v>
      </c>
      <c r="E284" s="54">
        <f>ROUND(SEP!E31,2)</f>
        <v>0</v>
      </c>
      <c r="F284" s="39">
        <v>0.5</v>
      </c>
      <c r="G284" s="54">
        <f t="shared" si="8"/>
        <v>0</v>
      </c>
      <c r="H284" s="54">
        <f t="shared" si="9"/>
        <v>0</v>
      </c>
      <c r="I284" s="62">
        <f>SEP!M31</f>
        <v>0.2901</v>
      </c>
      <c r="J284" s="65">
        <f>SEP!O31</f>
        <v>0</v>
      </c>
      <c r="K284" s="66">
        <f>ROUND(SEP!Q31,2)</f>
        <v>0</v>
      </c>
      <c r="L284" s="55" t="s">
        <v>293</v>
      </c>
      <c r="M284" t="s">
        <v>291</v>
      </c>
    </row>
    <row r="285" spans="1:13" ht="12.75">
      <c r="A285" s="58">
        <v>2015</v>
      </c>
      <c r="B285" s="59" t="s">
        <v>322</v>
      </c>
      <c r="C285" s="58">
        <v>3</v>
      </c>
      <c r="D285" s="60" t="s">
        <v>27</v>
      </c>
      <c r="E285" s="54">
        <f>ROUND(SEP!E32,2)</f>
        <v>2938.5</v>
      </c>
      <c r="F285" s="39">
        <v>0.5</v>
      </c>
      <c r="G285" s="54">
        <f t="shared" si="8"/>
        <v>1469.25</v>
      </c>
      <c r="H285" s="54">
        <f t="shared" si="9"/>
        <v>1469.25</v>
      </c>
      <c r="I285" s="62">
        <f>SEP!M32</f>
        <v>0.3767</v>
      </c>
      <c r="J285" s="65">
        <f>SEP!O32</f>
        <v>553.466475</v>
      </c>
      <c r="K285" s="66">
        <f>ROUND(SEP!Q32,2)</f>
        <v>915.78</v>
      </c>
      <c r="L285" s="55" t="s">
        <v>293</v>
      </c>
      <c r="M285" t="s">
        <v>291</v>
      </c>
    </row>
    <row r="286" spans="1:13" ht="12.75">
      <c r="A286" s="58">
        <v>2015</v>
      </c>
      <c r="B286" s="59" t="s">
        <v>322</v>
      </c>
      <c r="C286" s="58">
        <v>3</v>
      </c>
      <c r="D286" s="60" t="s">
        <v>28</v>
      </c>
      <c r="E286" s="54">
        <f>ROUND(SEP!E33,2)</f>
        <v>0</v>
      </c>
      <c r="F286" s="39">
        <v>0.5</v>
      </c>
      <c r="G286" s="54">
        <f t="shared" si="8"/>
        <v>0</v>
      </c>
      <c r="H286" s="54">
        <f t="shared" si="9"/>
        <v>0</v>
      </c>
      <c r="I286" s="62">
        <f>SEP!M33</f>
        <v>0.304</v>
      </c>
      <c r="J286" s="65">
        <f>SEP!O33</f>
        <v>0</v>
      </c>
      <c r="K286" s="66">
        <f>ROUND(SEP!Q33,2)</f>
        <v>0</v>
      </c>
      <c r="L286" s="55" t="s">
        <v>293</v>
      </c>
      <c r="M286" t="s">
        <v>291</v>
      </c>
    </row>
    <row r="287" spans="1:13" ht="12.75">
      <c r="A287" s="58">
        <v>2015</v>
      </c>
      <c r="B287" s="59" t="s">
        <v>322</v>
      </c>
      <c r="C287" s="58">
        <v>3</v>
      </c>
      <c r="D287" s="60" t="s">
        <v>29</v>
      </c>
      <c r="E287" s="54">
        <f>ROUND(SEP!E34,2)</f>
        <v>1959</v>
      </c>
      <c r="F287" s="39">
        <v>0.5</v>
      </c>
      <c r="G287" s="54">
        <f t="shared" si="8"/>
        <v>979.5</v>
      </c>
      <c r="H287" s="54">
        <f t="shared" si="9"/>
        <v>979.5</v>
      </c>
      <c r="I287" s="62">
        <f>SEP!M34</f>
        <v>0.3042</v>
      </c>
      <c r="J287" s="65">
        <f>SEP!O34</f>
        <v>297.9639</v>
      </c>
      <c r="K287" s="66">
        <f>ROUND(SEP!Q34,2)</f>
        <v>681.54</v>
      </c>
      <c r="L287" s="55" t="s">
        <v>293</v>
      </c>
      <c r="M287" t="s">
        <v>291</v>
      </c>
    </row>
    <row r="288" spans="1:13" ht="12.75">
      <c r="A288" s="58">
        <v>2015</v>
      </c>
      <c r="B288" s="59" t="s">
        <v>322</v>
      </c>
      <c r="C288" s="58">
        <v>3</v>
      </c>
      <c r="D288" s="60" t="s">
        <v>30</v>
      </c>
      <c r="E288" s="54">
        <f>ROUND(SEP!E35,2)</f>
        <v>979.5</v>
      </c>
      <c r="F288" s="39">
        <v>0.5</v>
      </c>
      <c r="G288" s="54">
        <f t="shared" si="8"/>
        <v>489.75</v>
      </c>
      <c r="H288" s="54">
        <f t="shared" si="9"/>
        <v>489.75</v>
      </c>
      <c r="I288" s="62">
        <f>SEP!M35</f>
        <v>0.3358</v>
      </c>
      <c r="J288" s="65">
        <f>SEP!O35</f>
        <v>164.45805</v>
      </c>
      <c r="K288" s="66">
        <f>ROUND(SEP!Q35,2)</f>
        <v>325.29</v>
      </c>
      <c r="L288" s="55" t="s">
        <v>293</v>
      </c>
      <c r="M288" t="s">
        <v>291</v>
      </c>
    </row>
    <row r="289" spans="1:13" ht="12.75">
      <c r="A289" s="58">
        <v>2015</v>
      </c>
      <c r="B289" s="59" t="s">
        <v>322</v>
      </c>
      <c r="C289" s="58">
        <v>3</v>
      </c>
      <c r="D289" s="60" t="s">
        <v>31</v>
      </c>
      <c r="E289" s="54">
        <f>ROUND(SEP!E36,2)</f>
        <v>0</v>
      </c>
      <c r="F289" s="39">
        <v>0.5</v>
      </c>
      <c r="G289" s="54">
        <f t="shared" si="8"/>
        <v>0</v>
      </c>
      <c r="H289" s="54">
        <f t="shared" si="9"/>
        <v>0</v>
      </c>
      <c r="I289" s="62">
        <f>SEP!M36</f>
        <v>0.3853</v>
      </c>
      <c r="J289" s="65">
        <f>SEP!O36</f>
        <v>0</v>
      </c>
      <c r="K289" s="66">
        <f>ROUND(SEP!Q36,2)</f>
        <v>0</v>
      </c>
      <c r="L289" s="55" t="s">
        <v>293</v>
      </c>
      <c r="M289" t="s">
        <v>291</v>
      </c>
    </row>
    <row r="290" spans="1:13" ht="12.75">
      <c r="A290" s="58">
        <v>2015</v>
      </c>
      <c r="B290" s="59" t="s">
        <v>322</v>
      </c>
      <c r="C290" s="58">
        <v>3</v>
      </c>
      <c r="D290" s="60" t="s">
        <v>32</v>
      </c>
      <c r="E290" s="54">
        <f>ROUND(SEP!E37,2)</f>
        <v>20569.5</v>
      </c>
      <c r="F290" s="39">
        <v>0.5</v>
      </c>
      <c r="G290" s="54">
        <f t="shared" si="8"/>
        <v>10284.75</v>
      </c>
      <c r="H290" s="54">
        <f t="shared" si="9"/>
        <v>10284.75</v>
      </c>
      <c r="I290" s="62">
        <f>SEP!M37</f>
        <v>0.4611</v>
      </c>
      <c r="J290" s="65">
        <f>SEP!O37</f>
        <v>4742.2982250000005</v>
      </c>
      <c r="K290" s="66">
        <f>ROUND(SEP!Q37,2)</f>
        <v>5542.45</v>
      </c>
      <c r="L290" s="55" t="s">
        <v>293</v>
      </c>
      <c r="M290" t="s">
        <v>291</v>
      </c>
    </row>
    <row r="291" spans="1:13" ht="12.75">
      <c r="A291" s="58">
        <v>2015</v>
      </c>
      <c r="B291" s="59" t="s">
        <v>322</v>
      </c>
      <c r="C291" s="58">
        <v>3</v>
      </c>
      <c r="D291" s="60" t="s">
        <v>33</v>
      </c>
      <c r="E291" s="54">
        <f>ROUND(SEP!E38,2)</f>
        <v>2612</v>
      </c>
      <c r="F291" s="39">
        <v>0.5</v>
      </c>
      <c r="G291" s="54">
        <f t="shared" si="8"/>
        <v>1306</v>
      </c>
      <c r="H291" s="54">
        <f t="shared" si="9"/>
        <v>1306</v>
      </c>
      <c r="I291" s="62">
        <f>SEP!M38</f>
        <v>0.4584</v>
      </c>
      <c r="J291" s="65">
        <f>SEP!O38</f>
        <v>598.6704</v>
      </c>
      <c r="K291" s="66">
        <f>ROUND(SEP!Q38,2)</f>
        <v>707.33</v>
      </c>
      <c r="L291" s="55" t="s">
        <v>293</v>
      </c>
      <c r="M291" t="s">
        <v>291</v>
      </c>
    </row>
    <row r="292" spans="1:13" ht="12.75">
      <c r="A292" s="58">
        <v>2015</v>
      </c>
      <c r="B292" s="59" t="s">
        <v>322</v>
      </c>
      <c r="C292" s="58">
        <v>3</v>
      </c>
      <c r="D292" s="60" t="s">
        <v>34</v>
      </c>
      <c r="E292" s="54">
        <f>ROUND(SEP!E39,2)</f>
        <v>653</v>
      </c>
      <c r="F292" s="39">
        <v>0.5</v>
      </c>
      <c r="G292" s="54">
        <f t="shared" si="8"/>
        <v>326.5</v>
      </c>
      <c r="H292" s="54">
        <f t="shared" si="9"/>
        <v>326.5</v>
      </c>
      <c r="I292" s="62">
        <f>SEP!M39</f>
        <v>0.2324</v>
      </c>
      <c r="J292" s="65">
        <f>SEP!O39</f>
        <v>75.87859999999999</v>
      </c>
      <c r="K292" s="66">
        <f>ROUND(SEP!Q39,2)</f>
        <v>250.62</v>
      </c>
      <c r="L292" s="55" t="s">
        <v>293</v>
      </c>
      <c r="M292" t="s">
        <v>291</v>
      </c>
    </row>
    <row r="293" spans="1:13" ht="12.75">
      <c r="A293" s="58">
        <v>2015</v>
      </c>
      <c r="B293" s="59" t="s">
        <v>322</v>
      </c>
      <c r="C293" s="58">
        <v>3</v>
      </c>
      <c r="D293" s="60" t="s">
        <v>35</v>
      </c>
      <c r="E293" s="54">
        <f>ROUND(SEP!E40,2)</f>
        <v>0</v>
      </c>
      <c r="F293" s="39">
        <v>0.5</v>
      </c>
      <c r="G293" s="54">
        <f t="shared" si="8"/>
        <v>0</v>
      </c>
      <c r="H293" s="54">
        <f t="shared" si="9"/>
        <v>0</v>
      </c>
      <c r="I293" s="62">
        <f>SEP!M40</f>
        <v>0.3811</v>
      </c>
      <c r="J293" s="65">
        <f>SEP!O40</f>
        <v>0</v>
      </c>
      <c r="K293" s="66">
        <f>ROUND(SEP!Q40,2)</f>
        <v>0</v>
      </c>
      <c r="L293" s="55" t="s">
        <v>293</v>
      </c>
      <c r="M293" t="s">
        <v>291</v>
      </c>
    </row>
    <row r="294" spans="1:13" ht="12.75">
      <c r="A294" s="58">
        <v>2015</v>
      </c>
      <c r="B294" s="59" t="s">
        <v>322</v>
      </c>
      <c r="C294" s="58">
        <v>3</v>
      </c>
      <c r="D294" s="60" t="s">
        <v>36</v>
      </c>
      <c r="E294" s="54">
        <f>ROUND(SEP!E41,2)</f>
        <v>1306</v>
      </c>
      <c r="F294" s="39">
        <v>0.5</v>
      </c>
      <c r="G294" s="54">
        <f t="shared" si="8"/>
        <v>653</v>
      </c>
      <c r="H294" s="54">
        <f t="shared" si="9"/>
        <v>653</v>
      </c>
      <c r="I294" s="62">
        <f>SEP!M41</f>
        <v>0.283</v>
      </c>
      <c r="J294" s="65">
        <f>SEP!O41</f>
        <v>184.79899999999998</v>
      </c>
      <c r="K294" s="66">
        <f>ROUND(SEP!Q41,2)</f>
        <v>468.2</v>
      </c>
      <c r="L294" s="55" t="s">
        <v>293</v>
      </c>
      <c r="M294" t="s">
        <v>291</v>
      </c>
    </row>
    <row r="295" spans="1:13" ht="12.75">
      <c r="A295" s="58">
        <v>2015</v>
      </c>
      <c r="B295" s="59" t="s">
        <v>322</v>
      </c>
      <c r="C295" s="58">
        <v>3</v>
      </c>
      <c r="D295" s="60" t="s">
        <v>37</v>
      </c>
      <c r="E295" s="54">
        <f>ROUND(SEP!E42,2)</f>
        <v>0</v>
      </c>
      <c r="F295" s="39">
        <v>0.5</v>
      </c>
      <c r="G295" s="54">
        <f t="shared" si="8"/>
        <v>0</v>
      </c>
      <c r="H295" s="54">
        <f t="shared" si="9"/>
        <v>0</v>
      </c>
      <c r="I295" s="62">
        <f>SEP!M42</f>
        <v>0.4348</v>
      </c>
      <c r="J295" s="65">
        <f>SEP!O42</f>
        <v>0</v>
      </c>
      <c r="K295" s="66">
        <f>ROUND(SEP!Q42,2)</f>
        <v>0</v>
      </c>
      <c r="L295" s="55" t="s">
        <v>293</v>
      </c>
      <c r="M295" t="s">
        <v>291</v>
      </c>
    </row>
    <row r="296" spans="1:13" ht="12.75">
      <c r="A296" s="58">
        <v>2015</v>
      </c>
      <c r="B296" s="59" t="s">
        <v>322</v>
      </c>
      <c r="C296" s="58">
        <v>3</v>
      </c>
      <c r="D296" s="60" t="s">
        <v>38</v>
      </c>
      <c r="E296" s="54">
        <f>ROUND(SEP!E43,2)</f>
        <v>979.5</v>
      </c>
      <c r="F296" s="39">
        <v>0.5</v>
      </c>
      <c r="G296" s="54">
        <f t="shared" si="8"/>
        <v>489.75</v>
      </c>
      <c r="H296" s="54">
        <f t="shared" si="9"/>
        <v>489.75</v>
      </c>
      <c r="I296" s="62">
        <f>SEP!M43</f>
        <v>0.2898</v>
      </c>
      <c r="J296" s="65">
        <f>SEP!O43</f>
        <v>141.92955</v>
      </c>
      <c r="K296" s="66">
        <f>ROUND(SEP!Q43,2)</f>
        <v>347.82</v>
      </c>
      <c r="L296" s="55" t="s">
        <v>293</v>
      </c>
      <c r="M296" t="s">
        <v>291</v>
      </c>
    </row>
    <row r="297" spans="1:13" ht="12.75">
      <c r="A297" s="58">
        <v>2015</v>
      </c>
      <c r="B297" s="59" t="s">
        <v>322</v>
      </c>
      <c r="C297" s="58">
        <v>3</v>
      </c>
      <c r="D297" s="60" t="s">
        <v>39</v>
      </c>
      <c r="E297" s="54">
        <f>ROUND(SEP!E44,2)</f>
        <v>3591.5</v>
      </c>
      <c r="F297" s="39">
        <v>0.5</v>
      </c>
      <c r="G297" s="54">
        <f t="shared" si="8"/>
        <v>1795.75</v>
      </c>
      <c r="H297" s="54">
        <f t="shared" si="9"/>
        <v>1795.75</v>
      </c>
      <c r="I297" s="62">
        <f>SEP!M44</f>
        <v>0.3687</v>
      </c>
      <c r="J297" s="65">
        <f>SEP!O44</f>
        <v>662.093025</v>
      </c>
      <c r="K297" s="66">
        <f>ROUND(SEP!Q44,2)</f>
        <v>1133.66</v>
      </c>
      <c r="L297" s="55" t="s">
        <v>293</v>
      </c>
      <c r="M297" t="s">
        <v>291</v>
      </c>
    </row>
    <row r="298" spans="1:13" ht="12.75">
      <c r="A298" s="58">
        <v>2015</v>
      </c>
      <c r="B298" s="59" t="s">
        <v>322</v>
      </c>
      <c r="C298" s="58">
        <v>3</v>
      </c>
      <c r="D298" s="60" t="s">
        <v>40</v>
      </c>
      <c r="E298" s="54">
        <f>ROUND(SEP!E45,2)</f>
        <v>979.5</v>
      </c>
      <c r="F298" s="39">
        <v>0.5</v>
      </c>
      <c r="G298" s="54">
        <f t="shared" si="8"/>
        <v>489.75</v>
      </c>
      <c r="H298" s="54">
        <f t="shared" si="9"/>
        <v>489.75</v>
      </c>
      <c r="I298" s="62">
        <f>SEP!M45</f>
        <v>0.4871</v>
      </c>
      <c r="J298" s="65">
        <f>SEP!O45</f>
        <v>238.557225</v>
      </c>
      <c r="K298" s="66">
        <f>ROUND(SEP!Q45,2)</f>
        <v>251.19</v>
      </c>
      <c r="L298" s="55" t="s">
        <v>293</v>
      </c>
      <c r="M298" t="s">
        <v>291</v>
      </c>
    </row>
    <row r="299" spans="1:13" ht="12.75">
      <c r="A299" s="58">
        <v>2015</v>
      </c>
      <c r="B299" s="59" t="s">
        <v>322</v>
      </c>
      <c r="C299" s="58">
        <v>3</v>
      </c>
      <c r="D299" s="60" t="s">
        <v>41</v>
      </c>
      <c r="E299" s="54">
        <f>ROUND(SEP!E46,2)</f>
        <v>1306</v>
      </c>
      <c r="F299" s="39">
        <v>0.5</v>
      </c>
      <c r="G299" s="54">
        <f t="shared" si="8"/>
        <v>653</v>
      </c>
      <c r="H299" s="54">
        <f t="shared" si="9"/>
        <v>653</v>
      </c>
      <c r="I299" s="62">
        <f>SEP!M46</f>
        <v>0.2109</v>
      </c>
      <c r="J299" s="65">
        <f>SEP!O46</f>
        <v>137.7177</v>
      </c>
      <c r="K299" s="66">
        <f>ROUND(SEP!Q46,2)</f>
        <v>515.28</v>
      </c>
      <c r="L299" s="55" t="s">
        <v>293</v>
      </c>
      <c r="M299" t="s">
        <v>291</v>
      </c>
    </row>
    <row r="300" spans="1:13" ht="12.75">
      <c r="A300" s="58">
        <v>2015</v>
      </c>
      <c r="B300" s="59" t="s">
        <v>322</v>
      </c>
      <c r="C300" s="58">
        <v>3</v>
      </c>
      <c r="D300" s="60" t="s">
        <v>42</v>
      </c>
      <c r="E300" s="54">
        <f>ROUND(SEP!E47,2)</f>
        <v>0</v>
      </c>
      <c r="F300" s="39">
        <v>0.5</v>
      </c>
      <c r="G300" s="54">
        <f t="shared" si="8"/>
        <v>0</v>
      </c>
      <c r="H300" s="54">
        <f t="shared" si="9"/>
        <v>0</v>
      </c>
      <c r="I300" s="62">
        <f>SEP!M47</f>
        <v>0.3471</v>
      </c>
      <c r="J300" s="65">
        <f>SEP!O47</f>
        <v>0</v>
      </c>
      <c r="K300" s="66">
        <f>ROUND(SEP!Q47,2)</f>
        <v>0</v>
      </c>
      <c r="L300" s="55" t="s">
        <v>293</v>
      </c>
      <c r="M300" t="s">
        <v>291</v>
      </c>
    </row>
    <row r="301" spans="1:13" ht="12.75">
      <c r="A301" s="58">
        <v>2015</v>
      </c>
      <c r="B301" s="59" t="s">
        <v>322</v>
      </c>
      <c r="C301" s="58">
        <v>3</v>
      </c>
      <c r="D301" s="60" t="s">
        <v>43</v>
      </c>
      <c r="E301" s="54">
        <f>ROUND(SEP!E48,2)</f>
        <v>1632.5</v>
      </c>
      <c r="F301" s="39">
        <v>0.5</v>
      </c>
      <c r="G301" s="54">
        <f t="shared" si="8"/>
        <v>816.25</v>
      </c>
      <c r="H301" s="54">
        <f t="shared" si="9"/>
        <v>816.25</v>
      </c>
      <c r="I301" s="62">
        <f>SEP!M48</f>
        <v>0.2266</v>
      </c>
      <c r="J301" s="65">
        <f>SEP!O48</f>
        <v>184.96224999999998</v>
      </c>
      <c r="K301" s="66">
        <f>ROUND(SEP!Q48,2)</f>
        <v>631.29</v>
      </c>
      <c r="L301" s="55" t="s">
        <v>293</v>
      </c>
      <c r="M301" t="s">
        <v>291</v>
      </c>
    </row>
    <row r="302" spans="1:13" ht="12.75">
      <c r="A302" s="58">
        <v>2015</v>
      </c>
      <c r="B302" s="59" t="s">
        <v>322</v>
      </c>
      <c r="C302" s="58">
        <v>3</v>
      </c>
      <c r="D302" s="60" t="s">
        <v>44</v>
      </c>
      <c r="E302" s="54">
        <f>ROUND(SEP!E49,2)</f>
        <v>979.5</v>
      </c>
      <c r="F302" s="39">
        <v>0.5</v>
      </c>
      <c r="G302" s="54">
        <f t="shared" si="8"/>
        <v>489.75</v>
      </c>
      <c r="H302" s="54">
        <f t="shared" si="9"/>
        <v>489.75</v>
      </c>
      <c r="I302" s="62">
        <f>SEP!M49</f>
        <v>0.2335</v>
      </c>
      <c r="J302" s="65">
        <f>SEP!O49</f>
        <v>114.35662500000001</v>
      </c>
      <c r="K302" s="66">
        <f>ROUND(SEP!Q49,2)</f>
        <v>375.39</v>
      </c>
      <c r="L302" s="55" t="s">
        <v>293</v>
      </c>
      <c r="M302" t="s">
        <v>291</v>
      </c>
    </row>
    <row r="303" spans="1:13" ht="12.75">
      <c r="A303" s="58">
        <v>2015</v>
      </c>
      <c r="B303" s="59" t="s">
        <v>322</v>
      </c>
      <c r="C303" s="58">
        <v>3</v>
      </c>
      <c r="D303" s="60" t="s">
        <v>45</v>
      </c>
      <c r="E303" s="54">
        <f>ROUND(SEP!E50,2)</f>
        <v>979.5</v>
      </c>
      <c r="F303" s="39">
        <v>0.5</v>
      </c>
      <c r="G303" s="54">
        <f t="shared" si="8"/>
        <v>489.75</v>
      </c>
      <c r="H303" s="54">
        <f t="shared" si="9"/>
        <v>489.75</v>
      </c>
      <c r="I303" s="62">
        <f>SEP!M50</f>
        <v>0.4444</v>
      </c>
      <c r="J303" s="65">
        <f>SEP!O50</f>
        <v>217.6449</v>
      </c>
      <c r="K303" s="66">
        <f>ROUND(SEP!Q50,2)</f>
        <v>272.11</v>
      </c>
      <c r="L303" s="55" t="s">
        <v>293</v>
      </c>
      <c r="M303" t="s">
        <v>291</v>
      </c>
    </row>
    <row r="304" spans="1:13" ht="12.75">
      <c r="A304" s="58">
        <v>2015</v>
      </c>
      <c r="B304" s="59" t="s">
        <v>322</v>
      </c>
      <c r="C304" s="58">
        <v>3</v>
      </c>
      <c r="D304" s="60" t="s">
        <v>46</v>
      </c>
      <c r="E304" s="54">
        <f>ROUND(SEP!E51,2)</f>
        <v>3591.5</v>
      </c>
      <c r="F304" s="39">
        <v>0.5</v>
      </c>
      <c r="G304" s="54">
        <f t="shared" si="8"/>
        <v>1795.75</v>
      </c>
      <c r="H304" s="54">
        <f t="shared" si="9"/>
        <v>1795.75</v>
      </c>
      <c r="I304" s="62">
        <f>SEP!M51</f>
        <v>0.3755</v>
      </c>
      <c r="J304" s="65">
        <f>SEP!O51</f>
        <v>674.304125</v>
      </c>
      <c r="K304" s="66">
        <f>ROUND(SEP!Q51,2)</f>
        <v>1121.45</v>
      </c>
      <c r="L304" s="55" t="s">
        <v>293</v>
      </c>
      <c r="M304" t="s">
        <v>291</v>
      </c>
    </row>
    <row r="305" spans="1:13" ht="12.75">
      <c r="A305" s="58">
        <v>2015</v>
      </c>
      <c r="B305" s="59" t="s">
        <v>322</v>
      </c>
      <c r="C305" s="58">
        <v>3</v>
      </c>
      <c r="D305" s="60" t="s">
        <v>47</v>
      </c>
      <c r="E305" s="54">
        <f>ROUND(SEP!E52,2)</f>
        <v>1306</v>
      </c>
      <c r="F305" s="39">
        <v>0.5</v>
      </c>
      <c r="G305" s="54">
        <f t="shared" si="8"/>
        <v>653</v>
      </c>
      <c r="H305" s="54">
        <f t="shared" si="9"/>
        <v>653</v>
      </c>
      <c r="I305" s="62">
        <f>SEP!M52</f>
        <v>0.2786</v>
      </c>
      <c r="J305" s="65">
        <f>SEP!O52</f>
        <v>181.9258</v>
      </c>
      <c r="K305" s="66">
        <f>ROUND(SEP!Q52,2)</f>
        <v>471.07</v>
      </c>
      <c r="L305" s="55" t="s">
        <v>293</v>
      </c>
      <c r="M305" t="s">
        <v>291</v>
      </c>
    </row>
    <row r="306" spans="1:13" ht="12.75">
      <c r="A306" s="58">
        <v>2015</v>
      </c>
      <c r="B306" s="59" t="s">
        <v>322</v>
      </c>
      <c r="C306" s="58">
        <v>3</v>
      </c>
      <c r="D306" s="60" t="s">
        <v>48</v>
      </c>
      <c r="E306" s="54">
        <f>ROUND(SEP!E53,2)</f>
        <v>0</v>
      </c>
      <c r="F306" s="39">
        <v>0.5</v>
      </c>
      <c r="G306" s="54">
        <f t="shared" si="8"/>
        <v>0</v>
      </c>
      <c r="H306" s="54">
        <f t="shared" si="9"/>
        <v>0</v>
      </c>
      <c r="I306" s="62">
        <f>SEP!M53</f>
        <v>0.3822</v>
      </c>
      <c r="J306" s="65">
        <f>SEP!O53</f>
        <v>0</v>
      </c>
      <c r="K306" s="66">
        <f>ROUND(SEP!Q53,2)</f>
        <v>0</v>
      </c>
      <c r="L306" s="55" t="s">
        <v>293</v>
      </c>
      <c r="M306" t="s">
        <v>291</v>
      </c>
    </row>
    <row r="307" spans="1:13" ht="12.75">
      <c r="A307" s="58">
        <v>2015</v>
      </c>
      <c r="B307" s="59" t="s">
        <v>322</v>
      </c>
      <c r="C307" s="58">
        <v>3</v>
      </c>
      <c r="D307" s="60" t="s">
        <v>49</v>
      </c>
      <c r="E307" s="54">
        <f>ROUND(SEP!E54,2)</f>
        <v>1632.5</v>
      </c>
      <c r="F307" s="39">
        <v>0.5</v>
      </c>
      <c r="G307" s="54">
        <f t="shared" si="8"/>
        <v>816.25</v>
      </c>
      <c r="H307" s="54">
        <f t="shared" si="9"/>
        <v>816.25</v>
      </c>
      <c r="I307" s="62">
        <f>SEP!M54</f>
        <v>0.3613</v>
      </c>
      <c r="J307" s="65">
        <f>SEP!O54</f>
        <v>294.911125</v>
      </c>
      <c r="K307" s="66">
        <f>ROUND(SEP!Q54,2)</f>
        <v>521.34</v>
      </c>
      <c r="L307" s="55" t="s">
        <v>293</v>
      </c>
      <c r="M307" t="s">
        <v>291</v>
      </c>
    </row>
    <row r="308" spans="1:13" ht="12.75">
      <c r="A308" s="58">
        <v>2015</v>
      </c>
      <c r="B308" s="59" t="s">
        <v>322</v>
      </c>
      <c r="C308" s="58">
        <v>3</v>
      </c>
      <c r="D308" s="60" t="s">
        <v>50</v>
      </c>
      <c r="E308" s="54">
        <f>ROUND(SEP!E55,2)</f>
        <v>0</v>
      </c>
      <c r="F308" s="39">
        <v>0.5</v>
      </c>
      <c r="G308" s="54">
        <f t="shared" si="8"/>
        <v>0</v>
      </c>
      <c r="H308" s="54">
        <f t="shared" si="9"/>
        <v>0</v>
      </c>
      <c r="I308" s="62">
        <f>SEP!M55</f>
        <v>0.4483</v>
      </c>
      <c r="J308" s="65">
        <f>SEP!O55</f>
        <v>0</v>
      </c>
      <c r="K308" s="66">
        <f>ROUND(SEP!Q55,2)</f>
        <v>0</v>
      </c>
      <c r="L308" s="55" t="s">
        <v>293</v>
      </c>
      <c r="M308" t="s">
        <v>291</v>
      </c>
    </row>
    <row r="309" spans="1:13" ht="12.75">
      <c r="A309" s="58">
        <v>2015</v>
      </c>
      <c r="B309" s="59" t="s">
        <v>322</v>
      </c>
      <c r="C309" s="58">
        <v>3</v>
      </c>
      <c r="D309" s="60" t="s">
        <v>51</v>
      </c>
      <c r="E309" s="54">
        <f>ROUND(SEP!E56,2)</f>
        <v>0</v>
      </c>
      <c r="F309" s="39">
        <v>0.5</v>
      </c>
      <c r="G309" s="54">
        <f t="shared" si="8"/>
        <v>0</v>
      </c>
      <c r="H309" s="54">
        <f t="shared" si="9"/>
        <v>0</v>
      </c>
      <c r="I309" s="62">
        <f>SEP!M56</f>
        <v>0.3144</v>
      </c>
      <c r="J309" s="65">
        <f>SEP!O56</f>
        <v>0</v>
      </c>
      <c r="K309" s="66">
        <f>ROUND(SEP!Q56,2)</f>
        <v>0</v>
      </c>
      <c r="L309" s="55" t="s">
        <v>293</v>
      </c>
      <c r="M309" t="s">
        <v>291</v>
      </c>
    </row>
    <row r="310" spans="1:13" ht="12.75">
      <c r="A310" s="58">
        <v>2015</v>
      </c>
      <c r="B310" s="59" t="s">
        <v>322</v>
      </c>
      <c r="C310" s="58">
        <v>3</v>
      </c>
      <c r="D310" s="60" t="s">
        <v>52</v>
      </c>
      <c r="E310" s="54">
        <f>ROUND(SEP!E57,2)</f>
        <v>653</v>
      </c>
      <c r="F310" s="39">
        <v>0.5</v>
      </c>
      <c r="G310" s="54">
        <f t="shared" si="8"/>
        <v>326.5</v>
      </c>
      <c r="H310" s="54">
        <f t="shared" si="9"/>
        <v>326.5</v>
      </c>
      <c r="I310" s="62">
        <f>SEP!M57</f>
        <v>0.3627</v>
      </c>
      <c r="J310" s="65">
        <f>SEP!O57</f>
        <v>118.42155000000001</v>
      </c>
      <c r="K310" s="66">
        <f>ROUND(SEP!Q57,2)</f>
        <v>208.08</v>
      </c>
      <c r="L310" s="55" t="s">
        <v>293</v>
      </c>
      <c r="M310" t="s">
        <v>291</v>
      </c>
    </row>
    <row r="311" spans="1:13" ht="12.75">
      <c r="A311" s="58">
        <v>2015</v>
      </c>
      <c r="B311" s="59" t="s">
        <v>322</v>
      </c>
      <c r="C311" s="58">
        <v>3</v>
      </c>
      <c r="D311" s="60" t="s">
        <v>53</v>
      </c>
      <c r="E311" s="54">
        <f>ROUND(SEP!E58,2)</f>
        <v>653</v>
      </c>
      <c r="F311" s="39">
        <v>0.5</v>
      </c>
      <c r="G311" s="54">
        <f t="shared" si="8"/>
        <v>326.5</v>
      </c>
      <c r="H311" s="54">
        <f t="shared" si="9"/>
        <v>326.5</v>
      </c>
      <c r="I311" s="62">
        <f>SEP!M58</f>
        <v>0.3853</v>
      </c>
      <c r="J311" s="65">
        <f>SEP!O58</f>
        <v>125.80045</v>
      </c>
      <c r="K311" s="66">
        <f>ROUND(SEP!Q58,2)</f>
        <v>200.7</v>
      </c>
      <c r="L311" s="55" t="s">
        <v>293</v>
      </c>
      <c r="M311" t="s">
        <v>291</v>
      </c>
    </row>
    <row r="312" spans="1:13" ht="12.75">
      <c r="A312" s="58">
        <v>2015</v>
      </c>
      <c r="B312" s="59" t="s">
        <v>322</v>
      </c>
      <c r="C312" s="58">
        <v>3</v>
      </c>
      <c r="D312" s="60" t="s">
        <v>54</v>
      </c>
      <c r="E312" s="54">
        <f>ROUND(SEP!E59,2)</f>
        <v>0</v>
      </c>
      <c r="F312" s="39">
        <v>0.5</v>
      </c>
      <c r="G312" s="54">
        <f t="shared" si="8"/>
        <v>0</v>
      </c>
      <c r="H312" s="54">
        <f t="shared" si="9"/>
        <v>0</v>
      </c>
      <c r="I312" s="62">
        <f>SEP!M59</f>
        <v>0.4391</v>
      </c>
      <c r="J312" s="65">
        <f>SEP!O59</f>
        <v>0</v>
      </c>
      <c r="K312" s="66">
        <f>ROUND(SEP!Q59,2)</f>
        <v>0</v>
      </c>
      <c r="L312" s="55" t="s">
        <v>293</v>
      </c>
      <c r="M312" t="s">
        <v>291</v>
      </c>
    </row>
    <row r="313" spans="1:13" ht="12.75">
      <c r="A313" s="58">
        <v>2015</v>
      </c>
      <c r="B313" s="59" t="s">
        <v>322</v>
      </c>
      <c r="C313" s="58">
        <v>3</v>
      </c>
      <c r="D313" s="60" t="s">
        <v>55</v>
      </c>
      <c r="E313" s="54">
        <f>ROUND(SEP!E60,2)</f>
        <v>1306</v>
      </c>
      <c r="F313" s="39">
        <v>0.5</v>
      </c>
      <c r="G313" s="54">
        <f t="shared" si="8"/>
        <v>653</v>
      </c>
      <c r="H313" s="54">
        <f t="shared" si="9"/>
        <v>653</v>
      </c>
      <c r="I313" s="62">
        <f>SEP!M60</f>
        <v>0.2245</v>
      </c>
      <c r="J313" s="65">
        <f>SEP!O60</f>
        <v>146.5985</v>
      </c>
      <c r="K313" s="66">
        <f>ROUND(SEP!Q60,2)</f>
        <v>506.4</v>
      </c>
      <c r="L313" s="55" t="s">
        <v>293</v>
      </c>
      <c r="M313" t="s">
        <v>291</v>
      </c>
    </row>
    <row r="314" spans="1:13" ht="12.75">
      <c r="A314" s="58">
        <v>2015</v>
      </c>
      <c r="B314" s="59" t="s">
        <v>322</v>
      </c>
      <c r="C314" s="58">
        <v>3</v>
      </c>
      <c r="D314" s="60" t="s">
        <v>56</v>
      </c>
      <c r="E314" s="54">
        <f>ROUND(SEP!E61,2)</f>
        <v>0</v>
      </c>
      <c r="F314" s="39">
        <v>0.5</v>
      </c>
      <c r="G314" s="54">
        <f t="shared" si="8"/>
        <v>0</v>
      </c>
      <c r="H314" s="54">
        <f t="shared" si="9"/>
        <v>0</v>
      </c>
      <c r="I314" s="62">
        <f>SEP!M61</f>
        <v>0.4764</v>
      </c>
      <c r="J314" s="65">
        <f>SEP!O61</f>
        <v>0</v>
      </c>
      <c r="K314" s="66">
        <f>ROUND(SEP!Q61,2)</f>
        <v>0</v>
      </c>
      <c r="L314" s="55" t="s">
        <v>293</v>
      </c>
      <c r="M314" t="s">
        <v>291</v>
      </c>
    </row>
    <row r="315" spans="1:13" ht="12.75">
      <c r="A315" s="58">
        <v>2015</v>
      </c>
      <c r="B315" s="59" t="s">
        <v>322</v>
      </c>
      <c r="C315" s="58">
        <v>3</v>
      </c>
      <c r="D315" s="60" t="s">
        <v>57</v>
      </c>
      <c r="E315" s="54">
        <f>ROUND(SEP!E62,2)</f>
        <v>1959</v>
      </c>
      <c r="F315" s="39">
        <v>0.5</v>
      </c>
      <c r="G315" s="54">
        <f t="shared" si="8"/>
        <v>979.5</v>
      </c>
      <c r="H315" s="54">
        <f t="shared" si="9"/>
        <v>979.5</v>
      </c>
      <c r="I315" s="62">
        <f>SEP!M62</f>
        <v>0.4401</v>
      </c>
      <c r="J315" s="65">
        <f>SEP!O62</f>
        <v>431.07795</v>
      </c>
      <c r="K315" s="66">
        <f>ROUND(SEP!Q62,2)</f>
        <v>548.42</v>
      </c>
      <c r="L315" s="55" t="s">
        <v>293</v>
      </c>
      <c r="M315" t="s">
        <v>291</v>
      </c>
    </row>
    <row r="316" spans="1:13" ht="12.75">
      <c r="A316" s="58">
        <v>2015</v>
      </c>
      <c r="B316" s="59" t="s">
        <v>322</v>
      </c>
      <c r="C316" s="58">
        <v>3</v>
      </c>
      <c r="D316" s="60" t="s">
        <v>58</v>
      </c>
      <c r="E316" s="54">
        <f>ROUND(SEP!E63,2)</f>
        <v>0</v>
      </c>
      <c r="F316" s="39">
        <v>0.5</v>
      </c>
      <c r="G316" s="54">
        <f t="shared" si="8"/>
        <v>0</v>
      </c>
      <c r="H316" s="54">
        <f t="shared" si="9"/>
        <v>0</v>
      </c>
      <c r="I316" s="62">
        <f>SEP!M63</f>
        <v>0.1698</v>
      </c>
      <c r="J316" s="65">
        <f>SEP!O63</f>
        <v>0</v>
      </c>
      <c r="K316" s="66">
        <f>ROUND(SEP!Q63,2)</f>
        <v>0</v>
      </c>
      <c r="L316" s="55" t="s">
        <v>293</v>
      </c>
      <c r="M316" t="s">
        <v>291</v>
      </c>
    </row>
    <row r="317" spans="1:13" ht="12.75">
      <c r="A317" s="58">
        <v>2015</v>
      </c>
      <c r="B317" s="59" t="s">
        <v>322</v>
      </c>
      <c r="C317" s="58">
        <v>3</v>
      </c>
      <c r="D317" s="60" t="s">
        <v>59</v>
      </c>
      <c r="E317" s="54">
        <f>ROUND(SEP!E64,2)</f>
        <v>0</v>
      </c>
      <c r="F317" s="39">
        <v>0.5</v>
      </c>
      <c r="G317" s="54">
        <f t="shared" si="8"/>
        <v>0</v>
      </c>
      <c r="H317" s="54">
        <f t="shared" si="9"/>
        <v>0</v>
      </c>
      <c r="I317" s="62">
        <f>SEP!M64</f>
        <v>0.3355</v>
      </c>
      <c r="J317" s="65">
        <f>SEP!O64</f>
        <v>0</v>
      </c>
      <c r="K317" s="66">
        <f>ROUND(SEP!Q64,2)</f>
        <v>0</v>
      </c>
      <c r="L317" s="55" t="s">
        <v>293</v>
      </c>
      <c r="M317" t="s">
        <v>291</v>
      </c>
    </row>
    <row r="318" spans="1:13" ht="12.75">
      <c r="A318" s="58">
        <v>2015</v>
      </c>
      <c r="B318" s="59" t="s">
        <v>322</v>
      </c>
      <c r="C318" s="58">
        <v>3</v>
      </c>
      <c r="D318" s="60" t="s">
        <v>60</v>
      </c>
      <c r="E318" s="54">
        <f>ROUND(SEP!E65,2)</f>
        <v>653</v>
      </c>
      <c r="F318" s="39">
        <v>0.5</v>
      </c>
      <c r="G318" s="54">
        <f t="shared" si="8"/>
        <v>326.5</v>
      </c>
      <c r="H318" s="54">
        <f t="shared" si="9"/>
        <v>326.5</v>
      </c>
      <c r="I318" s="62">
        <f>SEP!M65</f>
        <v>0.4271</v>
      </c>
      <c r="J318" s="65">
        <f>SEP!O65</f>
        <v>139.44815</v>
      </c>
      <c r="K318" s="66">
        <f>ROUND(SEP!Q65,2)</f>
        <v>187.05</v>
      </c>
      <c r="L318" s="55" t="s">
        <v>293</v>
      </c>
      <c r="M318" t="s">
        <v>291</v>
      </c>
    </row>
    <row r="319" spans="1:13" ht="12.75">
      <c r="A319" s="58">
        <v>2015</v>
      </c>
      <c r="B319" s="59" t="s">
        <v>322</v>
      </c>
      <c r="C319" s="58">
        <v>3</v>
      </c>
      <c r="D319" s="60" t="s">
        <v>61</v>
      </c>
      <c r="E319" s="54">
        <f>ROUND(SEP!E66,2)</f>
        <v>326.5</v>
      </c>
      <c r="F319" s="39">
        <v>0.5</v>
      </c>
      <c r="G319" s="54">
        <f t="shared" si="8"/>
        <v>163.25</v>
      </c>
      <c r="H319" s="54">
        <f t="shared" si="9"/>
        <v>163.25</v>
      </c>
      <c r="I319" s="62">
        <f>SEP!M66</f>
        <v>0.2286</v>
      </c>
      <c r="J319" s="65">
        <f>SEP!O66</f>
        <v>37.31895</v>
      </c>
      <c r="K319" s="66">
        <f>ROUND(SEP!Q66,2)</f>
        <v>125.93</v>
      </c>
      <c r="L319" s="55" t="s">
        <v>293</v>
      </c>
      <c r="M319" t="s">
        <v>291</v>
      </c>
    </row>
    <row r="320" spans="1:13" ht="12.75">
      <c r="A320" s="58">
        <v>2015</v>
      </c>
      <c r="B320" s="59" t="s">
        <v>322</v>
      </c>
      <c r="C320" s="58">
        <v>3</v>
      </c>
      <c r="D320" s="60" t="s">
        <v>62</v>
      </c>
      <c r="E320" s="54">
        <f>ROUND(SEP!E67,2)</f>
        <v>1306</v>
      </c>
      <c r="F320" s="39">
        <v>0.5</v>
      </c>
      <c r="G320" s="54">
        <f t="shared" si="8"/>
        <v>653</v>
      </c>
      <c r="H320" s="54">
        <f t="shared" si="9"/>
        <v>653</v>
      </c>
      <c r="I320" s="62">
        <f>SEP!M67</f>
        <v>0.4333</v>
      </c>
      <c r="J320" s="65">
        <f>SEP!O67</f>
        <v>282.9449</v>
      </c>
      <c r="K320" s="66">
        <f>ROUND(SEP!Q67,2)</f>
        <v>370.06</v>
      </c>
      <c r="L320" s="55" t="s">
        <v>293</v>
      </c>
      <c r="M320" t="s">
        <v>291</v>
      </c>
    </row>
    <row r="321" spans="1:13" ht="12.75">
      <c r="A321" s="58">
        <v>2015</v>
      </c>
      <c r="B321" s="59" t="s">
        <v>322</v>
      </c>
      <c r="C321" s="58">
        <v>3</v>
      </c>
      <c r="D321" s="60" t="s">
        <v>63</v>
      </c>
      <c r="E321" s="54">
        <f>ROUND(SEP!E68,2)</f>
        <v>326.5</v>
      </c>
      <c r="F321" s="39">
        <v>0.5</v>
      </c>
      <c r="G321" s="54">
        <f t="shared" si="8"/>
        <v>163.25</v>
      </c>
      <c r="H321" s="54">
        <f t="shared" si="9"/>
        <v>163.25</v>
      </c>
      <c r="I321" s="62">
        <f>SEP!M68</f>
        <v>0.2834</v>
      </c>
      <c r="J321" s="65">
        <f>SEP!O68</f>
        <v>46.265049999999995</v>
      </c>
      <c r="K321" s="66">
        <f>ROUND(SEP!Q68,2)</f>
        <v>116.98</v>
      </c>
      <c r="L321" s="55" t="s">
        <v>293</v>
      </c>
      <c r="M321" t="s">
        <v>291</v>
      </c>
    </row>
    <row r="322" spans="1:13" ht="12.75">
      <c r="A322" s="58">
        <v>2015</v>
      </c>
      <c r="B322" s="59" t="s">
        <v>322</v>
      </c>
      <c r="C322" s="58">
        <v>3</v>
      </c>
      <c r="D322" s="60" t="s">
        <v>64</v>
      </c>
      <c r="E322" s="54">
        <f>ROUND(SEP!E69,2)</f>
        <v>0</v>
      </c>
      <c r="F322" s="39">
        <v>0.5</v>
      </c>
      <c r="G322" s="54">
        <f t="shared" si="8"/>
        <v>0</v>
      </c>
      <c r="H322" s="54">
        <f t="shared" si="9"/>
        <v>0</v>
      </c>
      <c r="I322" s="62">
        <f>SEP!M69</f>
        <v>0.3132</v>
      </c>
      <c r="J322" s="65">
        <f>SEP!O69</f>
        <v>0</v>
      </c>
      <c r="K322" s="66">
        <f>ROUND(SEP!Q69,2)</f>
        <v>0</v>
      </c>
      <c r="L322" s="55" t="s">
        <v>293</v>
      </c>
      <c r="M322" t="s">
        <v>291</v>
      </c>
    </row>
    <row r="323" spans="1:13" ht="12.75">
      <c r="A323" s="58">
        <v>2015</v>
      </c>
      <c r="B323" s="59" t="s">
        <v>322</v>
      </c>
      <c r="C323" s="58">
        <v>3</v>
      </c>
      <c r="D323" s="60" t="s">
        <v>65</v>
      </c>
      <c r="E323" s="54">
        <f>ROUND(SEP!E70,2)</f>
        <v>653</v>
      </c>
      <c r="F323" s="39">
        <v>0.5</v>
      </c>
      <c r="G323" s="54">
        <f t="shared" si="8"/>
        <v>326.5</v>
      </c>
      <c r="H323" s="54">
        <f t="shared" si="9"/>
        <v>326.5</v>
      </c>
      <c r="I323" s="62">
        <f>SEP!M70</f>
        <v>0.4329</v>
      </c>
      <c r="J323" s="65">
        <f>SEP!O70</f>
        <v>141.34185</v>
      </c>
      <c r="K323" s="66">
        <f>ROUND(SEP!Q70,2)</f>
        <v>185.16</v>
      </c>
      <c r="L323" s="55" t="s">
        <v>293</v>
      </c>
      <c r="M323" t="s">
        <v>291</v>
      </c>
    </row>
    <row r="324" spans="1:13" ht="12.75">
      <c r="A324" s="58">
        <v>2015</v>
      </c>
      <c r="B324" s="59" t="s">
        <v>322</v>
      </c>
      <c r="C324" s="58">
        <v>3</v>
      </c>
      <c r="D324" s="60" t="s">
        <v>66</v>
      </c>
      <c r="E324" s="54">
        <f>ROUND(SEP!E71,2)</f>
        <v>1306</v>
      </c>
      <c r="F324" s="39">
        <v>0.5</v>
      </c>
      <c r="G324" s="54">
        <f t="shared" si="8"/>
        <v>653</v>
      </c>
      <c r="H324" s="54">
        <f t="shared" si="9"/>
        <v>653</v>
      </c>
      <c r="I324" s="62">
        <f>SEP!M71</f>
        <v>0.1971</v>
      </c>
      <c r="J324" s="65">
        <f>SEP!O71</f>
        <v>128.7063</v>
      </c>
      <c r="K324" s="66">
        <f>ROUND(SEP!Q71,2)</f>
        <v>524.29</v>
      </c>
      <c r="L324" s="55" t="s">
        <v>293</v>
      </c>
      <c r="M324" t="s">
        <v>291</v>
      </c>
    </row>
    <row r="325" spans="1:13" ht="12.75">
      <c r="A325" s="58">
        <v>2015</v>
      </c>
      <c r="B325" s="59" t="s">
        <v>322</v>
      </c>
      <c r="C325" s="58">
        <v>3</v>
      </c>
      <c r="D325" s="60" t="s">
        <v>67</v>
      </c>
      <c r="E325" s="54">
        <f>ROUND(SEP!E72,2)</f>
        <v>0</v>
      </c>
      <c r="F325" s="39">
        <v>0.5</v>
      </c>
      <c r="G325" s="54">
        <f t="shared" si="8"/>
        <v>0</v>
      </c>
      <c r="H325" s="54">
        <f t="shared" si="9"/>
        <v>0</v>
      </c>
      <c r="I325" s="62">
        <f>SEP!M72</f>
        <v>0.3304</v>
      </c>
      <c r="J325" s="65">
        <f>SEP!O72</f>
        <v>0</v>
      </c>
      <c r="K325" s="66">
        <f>ROUND(SEP!Q72,2)</f>
        <v>0</v>
      </c>
      <c r="L325" s="55" t="s">
        <v>293</v>
      </c>
      <c r="M325" t="s">
        <v>291</v>
      </c>
    </row>
    <row r="326" spans="1:13" ht="12.75">
      <c r="A326" s="58">
        <v>2015</v>
      </c>
      <c r="B326" s="59" t="s">
        <v>322</v>
      </c>
      <c r="C326" s="58">
        <v>3</v>
      </c>
      <c r="D326" s="60" t="s">
        <v>68</v>
      </c>
      <c r="E326" s="54">
        <f>ROUND(SEP!E73,2)</f>
        <v>0</v>
      </c>
      <c r="F326" s="39">
        <v>0.5</v>
      </c>
      <c r="G326" s="54">
        <f t="shared" si="8"/>
        <v>0</v>
      </c>
      <c r="H326" s="54">
        <f t="shared" si="9"/>
        <v>0</v>
      </c>
      <c r="I326" s="62">
        <f>SEP!M73</f>
        <v>0.2686</v>
      </c>
      <c r="J326" s="65">
        <f>SEP!O73</f>
        <v>0</v>
      </c>
      <c r="K326" s="66">
        <f>ROUND(SEP!Q73,2)</f>
        <v>0</v>
      </c>
      <c r="L326" s="55" t="s">
        <v>293</v>
      </c>
      <c r="M326" t="s">
        <v>291</v>
      </c>
    </row>
    <row r="327" spans="1:13" ht="12.75">
      <c r="A327" s="58">
        <v>2015</v>
      </c>
      <c r="B327" s="59" t="s">
        <v>322</v>
      </c>
      <c r="C327" s="58">
        <v>3</v>
      </c>
      <c r="D327" s="60" t="s">
        <v>69</v>
      </c>
      <c r="E327" s="54">
        <f>ROUND(SEP!E74,2)</f>
        <v>653</v>
      </c>
      <c r="F327" s="39">
        <v>0.5</v>
      </c>
      <c r="G327" s="54">
        <f aca="true" t="shared" si="10" ref="G327:G390">E327*F327</f>
        <v>326.5</v>
      </c>
      <c r="H327" s="54">
        <f aca="true" t="shared" si="11" ref="H327:H390">G327</f>
        <v>326.5</v>
      </c>
      <c r="I327" s="62">
        <f>SEP!M74</f>
        <v>0.4083</v>
      </c>
      <c r="J327" s="65">
        <f>SEP!O74</f>
        <v>133.30995</v>
      </c>
      <c r="K327" s="66">
        <f>ROUND(SEP!Q74,2)</f>
        <v>193.19</v>
      </c>
      <c r="L327" s="55" t="s">
        <v>293</v>
      </c>
      <c r="M327" t="s">
        <v>291</v>
      </c>
    </row>
    <row r="328" spans="1:13" ht="12.75">
      <c r="A328" s="58">
        <v>2015</v>
      </c>
      <c r="B328" s="59" t="s">
        <v>322</v>
      </c>
      <c r="C328" s="58">
        <v>3</v>
      </c>
      <c r="D328" s="60" t="s">
        <v>70</v>
      </c>
      <c r="E328" s="54">
        <f>ROUND(SEP!E75,2)</f>
        <v>0</v>
      </c>
      <c r="F328" s="39">
        <v>0.5</v>
      </c>
      <c r="G328" s="54">
        <f t="shared" si="10"/>
        <v>0</v>
      </c>
      <c r="H328" s="54">
        <f t="shared" si="11"/>
        <v>0</v>
      </c>
      <c r="I328" s="62">
        <f>SEP!M75</f>
        <v>0.2865</v>
      </c>
      <c r="J328" s="65">
        <f>SEP!O75</f>
        <v>0</v>
      </c>
      <c r="K328" s="66">
        <f>ROUND(SEP!Q75,2)</f>
        <v>0</v>
      </c>
      <c r="L328" s="55" t="s">
        <v>293</v>
      </c>
      <c r="M328" t="s">
        <v>291</v>
      </c>
    </row>
    <row r="329" spans="1:13" ht="12.75">
      <c r="A329" s="58">
        <v>2015</v>
      </c>
      <c r="B329" s="59" t="s">
        <v>322</v>
      </c>
      <c r="C329" s="58">
        <v>3</v>
      </c>
      <c r="D329" s="60" t="s">
        <v>71</v>
      </c>
      <c r="E329" s="54">
        <f>ROUND(SEP!E76,2)</f>
        <v>653</v>
      </c>
      <c r="F329" s="39">
        <v>0.5</v>
      </c>
      <c r="G329" s="54">
        <f t="shared" si="10"/>
        <v>326.5</v>
      </c>
      <c r="H329" s="54">
        <f t="shared" si="11"/>
        <v>326.5</v>
      </c>
      <c r="I329" s="62">
        <f>SEP!M76</f>
        <v>0.2539</v>
      </c>
      <c r="J329" s="65">
        <f>SEP!O76</f>
        <v>82.89835000000001</v>
      </c>
      <c r="K329" s="66">
        <f>ROUND(SEP!Q76,2)</f>
        <v>243.6</v>
      </c>
      <c r="L329" s="55" t="s">
        <v>293</v>
      </c>
      <c r="M329" t="s">
        <v>291</v>
      </c>
    </row>
    <row r="330" spans="1:13" ht="12.75">
      <c r="A330" s="58">
        <v>2015</v>
      </c>
      <c r="B330" s="59" t="s">
        <v>322</v>
      </c>
      <c r="C330" s="58">
        <v>3</v>
      </c>
      <c r="D330" s="60" t="s">
        <v>72</v>
      </c>
      <c r="E330" s="54">
        <f>ROUND(SEP!E77,2)</f>
        <v>0</v>
      </c>
      <c r="F330" s="39">
        <v>0.5</v>
      </c>
      <c r="G330" s="54">
        <f t="shared" si="10"/>
        <v>0</v>
      </c>
      <c r="H330" s="54">
        <f t="shared" si="11"/>
        <v>0</v>
      </c>
      <c r="I330" s="62">
        <f>SEP!M77</f>
        <v>0.2355</v>
      </c>
      <c r="J330" s="65">
        <f>SEP!O77</f>
        <v>0</v>
      </c>
      <c r="K330" s="66">
        <f>ROUND(SEP!Q77,2)</f>
        <v>0</v>
      </c>
      <c r="L330" s="55" t="s">
        <v>293</v>
      </c>
      <c r="M330" t="s">
        <v>291</v>
      </c>
    </row>
    <row r="331" spans="1:13" ht="12.75">
      <c r="A331" s="58">
        <v>2015</v>
      </c>
      <c r="B331" s="59" t="s">
        <v>322</v>
      </c>
      <c r="C331" s="58">
        <v>3</v>
      </c>
      <c r="D331" s="60" t="s">
        <v>73</v>
      </c>
      <c r="E331" s="54">
        <f>ROUND(SEP!E78,2)</f>
        <v>326.5</v>
      </c>
      <c r="F331" s="39">
        <v>0.5</v>
      </c>
      <c r="G331" s="54">
        <f t="shared" si="10"/>
        <v>163.25</v>
      </c>
      <c r="H331" s="54">
        <f t="shared" si="11"/>
        <v>163.25</v>
      </c>
      <c r="I331" s="62">
        <f>SEP!M78</f>
        <v>0.4342</v>
      </c>
      <c r="J331" s="65">
        <f>SEP!O78</f>
        <v>70.88315</v>
      </c>
      <c r="K331" s="66">
        <f>ROUND(SEP!Q78,2)</f>
        <v>92.37</v>
      </c>
      <c r="L331" s="55" t="s">
        <v>293</v>
      </c>
      <c r="M331" t="s">
        <v>291</v>
      </c>
    </row>
    <row r="332" spans="1:13" ht="12.75">
      <c r="A332" s="58">
        <v>2015</v>
      </c>
      <c r="B332" s="59" t="s">
        <v>322</v>
      </c>
      <c r="C332" s="58">
        <v>3</v>
      </c>
      <c r="D332" s="60" t="s">
        <v>74</v>
      </c>
      <c r="E332" s="54">
        <f>ROUND(SEP!E79,2)</f>
        <v>0</v>
      </c>
      <c r="F332" s="39">
        <v>0.5</v>
      </c>
      <c r="G332" s="54">
        <f t="shared" si="10"/>
        <v>0</v>
      </c>
      <c r="H332" s="54">
        <f t="shared" si="11"/>
        <v>0</v>
      </c>
      <c r="I332" s="62">
        <f>SEP!M79</f>
        <v>0.2232</v>
      </c>
      <c r="J332" s="65">
        <f>SEP!O79</f>
        <v>0</v>
      </c>
      <c r="K332" s="66">
        <f>ROUND(SEP!Q79,2)</f>
        <v>0</v>
      </c>
      <c r="L332" s="55" t="s">
        <v>293</v>
      </c>
      <c r="M332" t="s">
        <v>291</v>
      </c>
    </row>
    <row r="333" spans="1:13" ht="12.75">
      <c r="A333" s="58">
        <v>2015</v>
      </c>
      <c r="B333" s="59" t="s">
        <v>322</v>
      </c>
      <c r="C333" s="58">
        <v>3</v>
      </c>
      <c r="D333" s="60" t="s">
        <v>75</v>
      </c>
      <c r="E333" s="54">
        <f>ROUND(SEP!E80,2)</f>
        <v>326.5</v>
      </c>
      <c r="F333" s="39">
        <v>0.5</v>
      </c>
      <c r="G333" s="54">
        <f t="shared" si="10"/>
        <v>163.25</v>
      </c>
      <c r="H333" s="54">
        <f t="shared" si="11"/>
        <v>163.25</v>
      </c>
      <c r="I333" s="62">
        <f>SEP!M80</f>
        <v>0.3716</v>
      </c>
      <c r="J333" s="65">
        <f>SEP!O80</f>
        <v>60.6637</v>
      </c>
      <c r="K333" s="66">
        <f>ROUND(SEP!Q80,2)</f>
        <v>102.59</v>
      </c>
      <c r="L333" s="55" t="s">
        <v>293</v>
      </c>
      <c r="M333" t="s">
        <v>291</v>
      </c>
    </row>
    <row r="334" spans="1:13" ht="12.75">
      <c r="A334" s="58">
        <v>2015</v>
      </c>
      <c r="B334" s="59" t="s">
        <v>322</v>
      </c>
      <c r="C334" s="58">
        <v>3</v>
      </c>
      <c r="D334" s="60" t="s">
        <v>76</v>
      </c>
      <c r="E334" s="54">
        <f>ROUND(SEP!E81,2)</f>
        <v>1959</v>
      </c>
      <c r="F334" s="39">
        <v>0.5</v>
      </c>
      <c r="G334" s="54">
        <f t="shared" si="10"/>
        <v>979.5</v>
      </c>
      <c r="H334" s="54">
        <f t="shared" si="11"/>
        <v>979.5</v>
      </c>
      <c r="I334" s="62">
        <f>SEP!M81</f>
        <v>0.3414</v>
      </c>
      <c r="J334" s="65">
        <f>SEP!O81</f>
        <v>334.4013</v>
      </c>
      <c r="K334" s="66">
        <f>ROUND(SEP!Q81,2)</f>
        <v>645.1</v>
      </c>
      <c r="L334" s="55" t="s">
        <v>293</v>
      </c>
      <c r="M334" t="s">
        <v>291</v>
      </c>
    </row>
    <row r="335" spans="1:13" ht="12.75">
      <c r="A335" s="58">
        <v>2015</v>
      </c>
      <c r="B335" s="59" t="s">
        <v>322</v>
      </c>
      <c r="C335" s="58">
        <v>3</v>
      </c>
      <c r="D335" s="60" t="s">
        <v>77</v>
      </c>
      <c r="E335" s="54">
        <f>ROUND(SEP!E82,2)</f>
        <v>1632.5</v>
      </c>
      <c r="F335" s="39">
        <v>0.5</v>
      </c>
      <c r="G335" s="54">
        <f t="shared" si="10"/>
        <v>816.25</v>
      </c>
      <c r="H335" s="54">
        <f t="shared" si="11"/>
        <v>816.25</v>
      </c>
      <c r="I335" s="62">
        <f>SEP!M82</f>
        <v>0.2923</v>
      </c>
      <c r="J335" s="65">
        <f>SEP!O82</f>
        <v>238.589875</v>
      </c>
      <c r="K335" s="66">
        <f>ROUND(SEP!Q82,2)</f>
        <v>577.66</v>
      </c>
      <c r="L335" s="55" t="s">
        <v>293</v>
      </c>
      <c r="M335" t="s">
        <v>291</v>
      </c>
    </row>
    <row r="336" spans="1:13" ht="12.75">
      <c r="A336" s="58">
        <v>2015</v>
      </c>
      <c r="B336" s="59" t="s">
        <v>322</v>
      </c>
      <c r="C336" s="58">
        <v>3</v>
      </c>
      <c r="D336" s="60" t="s">
        <v>78</v>
      </c>
      <c r="E336" s="54">
        <f>ROUND(SEP!E83,2)</f>
        <v>0</v>
      </c>
      <c r="F336" s="39">
        <v>0.5</v>
      </c>
      <c r="G336" s="54">
        <f t="shared" si="10"/>
        <v>0</v>
      </c>
      <c r="H336" s="54">
        <f t="shared" si="11"/>
        <v>0</v>
      </c>
      <c r="I336" s="62">
        <f>SEP!M83</f>
        <v>0.4199</v>
      </c>
      <c r="J336" s="65">
        <f>SEP!O83</f>
        <v>0</v>
      </c>
      <c r="K336" s="66">
        <f>ROUND(SEP!Q83,2)</f>
        <v>0</v>
      </c>
      <c r="L336" s="55" t="s">
        <v>293</v>
      </c>
      <c r="M336" t="s">
        <v>291</v>
      </c>
    </row>
    <row r="337" spans="1:13" ht="12.75">
      <c r="A337" s="58">
        <v>2015</v>
      </c>
      <c r="B337" s="59" t="s">
        <v>322</v>
      </c>
      <c r="C337" s="58">
        <v>3</v>
      </c>
      <c r="D337" s="60" t="s">
        <v>79</v>
      </c>
      <c r="E337" s="54">
        <f>ROUND(SEP!E84,2)</f>
        <v>1632.5</v>
      </c>
      <c r="F337" s="39">
        <v>0.5</v>
      </c>
      <c r="G337" s="54">
        <f t="shared" si="10"/>
        <v>816.25</v>
      </c>
      <c r="H337" s="54">
        <f t="shared" si="11"/>
        <v>816.25</v>
      </c>
      <c r="I337" s="62">
        <f>SEP!M84</f>
        <v>0.3227</v>
      </c>
      <c r="J337" s="65">
        <f>SEP!O84</f>
        <v>263.40387499999997</v>
      </c>
      <c r="K337" s="66">
        <f>ROUND(SEP!Q84,2)</f>
        <v>552.85</v>
      </c>
      <c r="L337" s="55" t="s">
        <v>293</v>
      </c>
      <c r="M337" t="s">
        <v>291</v>
      </c>
    </row>
    <row r="338" spans="1:13" ht="12.75">
      <c r="A338" s="58">
        <v>2015</v>
      </c>
      <c r="B338" s="59" t="s">
        <v>322</v>
      </c>
      <c r="C338" s="58">
        <v>3</v>
      </c>
      <c r="D338" s="60" t="s">
        <v>80</v>
      </c>
      <c r="E338" s="54">
        <f>ROUND(SEP!E85,2)</f>
        <v>3228.32</v>
      </c>
      <c r="F338" s="39">
        <v>0.5</v>
      </c>
      <c r="G338" s="54">
        <f t="shared" si="10"/>
        <v>1614.16</v>
      </c>
      <c r="H338" s="54">
        <f t="shared" si="11"/>
        <v>1614.16</v>
      </c>
      <c r="I338" s="62">
        <f>SEP!M85</f>
        <v>0.4397</v>
      </c>
      <c r="J338" s="65">
        <f>SEP!O85</f>
        <v>709.746152</v>
      </c>
      <c r="K338" s="66">
        <f>ROUND(SEP!Q85,2)</f>
        <v>904.41</v>
      </c>
      <c r="L338" s="55" t="s">
        <v>293</v>
      </c>
      <c r="M338" t="s">
        <v>291</v>
      </c>
    </row>
    <row r="339" spans="1:13" ht="12.75">
      <c r="A339" s="58">
        <v>2015</v>
      </c>
      <c r="B339" s="59" t="s">
        <v>322</v>
      </c>
      <c r="C339" s="58">
        <v>3</v>
      </c>
      <c r="D339" s="60" t="s">
        <v>81</v>
      </c>
      <c r="E339" s="54">
        <f>ROUND(SEP!E86,2)</f>
        <v>653</v>
      </c>
      <c r="F339" s="39">
        <v>0.5</v>
      </c>
      <c r="G339" s="54">
        <f t="shared" si="10"/>
        <v>326.5</v>
      </c>
      <c r="H339" s="54">
        <f t="shared" si="11"/>
        <v>326.5</v>
      </c>
      <c r="I339" s="62">
        <f>SEP!M86</f>
        <v>0.2336</v>
      </c>
      <c r="J339" s="65">
        <f>SEP!O86</f>
        <v>76.2704</v>
      </c>
      <c r="K339" s="66">
        <f>ROUND(SEP!Q86,2)</f>
        <v>250.23</v>
      </c>
      <c r="L339" s="55" t="s">
        <v>293</v>
      </c>
      <c r="M339" t="s">
        <v>291</v>
      </c>
    </row>
    <row r="340" spans="1:13" ht="12.75">
      <c r="A340" s="58">
        <v>2015</v>
      </c>
      <c r="B340" s="59" t="s">
        <v>322</v>
      </c>
      <c r="C340" s="58">
        <v>3</v>
      </c>
      <c r="D340" s="60" t="s">
        <v>82</v>
      </c>
      <c r="E340" s="54">
        <f>ROUND(SEP!E87,2)</f>
        <v>1306</v>
      </c>
      <c r="F340" s="39">
        <v>0.5</v>
      </c>
      <c r="G340" s="54">
        <f t="shared" si="10"/>
        <v>653</v>
      </c>
      <c r="H340" s="54">
        <f t="shared" si="11"/>
        <v>653</v>
      </c>
      <c r="I340" s="62">
        <f>SEP!M87</f>
        <v>0.3445</v>
      </c>
      <c r="J340" s="65">
        <f>SEP!O87</f>
        <v>224.9585</v>
      </c>
      <c r="K340" s="66">
        <f>ROUND(SEP!Q87,2)</f>
        <v>428.04</v>
      </c>
      <c r="L340" s="55" t="s">
        <v>293</v>
      </c>
      <c r="M340" t="s">
        <v>291</v>
      </c>
    </row>
    <row r="341" spans="1:13" ht="12.75">
      <c r="A341" s="58">
        <v>2015</v>
      </c>
      <c r="B341" s="59" t="s">
        <v>322</v>
      </c>
      <c r="C341" s="58">
        <v>3</v>
      </c>
      <c r="D341" s="60" t="s">
        <v>83</v>
      </c>
      <c r="E341" s="54">
        <f>ROUND(SEP!E88,2)</f>
        <v>0</v>
      </c>
      <c r="F341" s="39">
        <v>0.5</v>
      </c>
      <c r="G341" s="54">
        <f t="shared" si="10"/>
        <v>0</v>
      </c>
      <c r="H341" s="54">
        <f t="shared" si="11"/>
        <v>0</v>
      </c>
      <c r="I341" s="62">
        <f>SEP!M88</f>
        <v>0.1894</v>
      </c>
      <c r="J341" s="65">
        <f>SEP!O88</f>
        <v>0</v>
      </c>
      <c r="K341" s="66">
        <f>ROUND(SEP!Q88,2)</f>
        <v>0</v>
      </c>
      <c r="L341" s="55" t="s">
        <v>293</v>
      </c>
      <c r="M341" t="s">
        <v>291</v>
      </c>
    </row>
    <row r="342" spans="1:13" ht="12.75">
      <c r="A342" s="58">
        <v>2015</v>
      </c>
      <c r="B342" s="59" t="s">
        <v>322</v>
      </c>
      <c r="C342" s="58">
        <v>3</v>
      </c>
      <c r="D342" s="60" t="s">
        <v>84</v>
      </c>
      <c r="E342" s="54">
        <f>ROUND(SEP!E89,2)</f>
        <v>979.5</v>
      </c>
      <c r="F342" s="39">
        <v>0.5</v>
      </c>
      <c r="G342" s="54">
        <f t="shared" si="10"/>
        <v>489.75</v>
      </c>
      <c r="H342" s="54">
        <f t="shared" si="11"/>
        <v>489.75</v>
      </c>
      <c r="I342" s="62">
        <f>SEP!M89</f>
        <v>0.3154</v>
      </c>
      <c r="J342" s="65">
        <f>SEP!O89</f>
        <v>154.46715</v>
      </c>
      <c r="K342" s="66">
        <f>ROUND(SEP!Q89,2)</f>
        <v>335.28</v>
      </c>
      <c r="L342" s="55" t="s">
        <v>293</v>
      </c>
      <c r="M342" t="s">
        <v>291</v>
      </c>
    </row>
    <row r="343" spans="1:13" ht="12.75">
      <c r="A343" s="58">
        <v>2015</v>
      </c>
      <c r="B343" s="59" t="s">
        <v>322</v>
      </c>
      <c r="C343" s="58">
        <v>3</v>
      </c>
      <c r="D343" s="60" t="s">
        <v>85</v>
      </c>
      <c r="E343" s="54">
        <f>ROUND(SEP!E90,2)</f>
        <v>326.5</v>
      </c>
      <c r="F343" s="39">
        <v>0.5</v>
      </c>
      <c r="G343" s="54">
        <f t="shared" si="10"/>
        <v>163.25</v>
      </c>
      <c r="H343" s="54">
        <f t="shared" si="11"/>
        <v>163.25</v>
      </c>
      <c r="I343" s="62">
        <f>SEP!M90</f>
        <v>0.3517</v>
      </c>
      <c r="J343" s="65">
        <f>SEP!O90</f>
        <v>57.415025</v>
      </c>
      <c r="K343" s="66">
        <f>ROUND(SEP!Q90,2)</f>
        <v>105.83</v>
      </c>
      <c r="L343" s="55" t="s">
        <v>293</v>
      </c>
      <c r="M343" t="s">
        <v>291</v>
      </c>
    </row>
    <row r="344" spans="1:13" ht="12.75">
      <c r="A344" s="58">
        <v>2015</v>
      </c>
      <c r="B344" s="59" t="s">
        <v>322</v>
      </c>
      <c r="C344" s="58">
        <v>3</v>
      </c>
      <c r="D344" s="60" t="s">
        <v>86</v>
      </c>
      <c r="E344" s="54">
        <f>ROUND(SEP!E91,2)</f>
        <v>0</v>
      </c>
      <c r="F344" s="39">
        <v>0.5</v>
      </c>
      <c r="G344" s="54">
        <f t="shared" si="10"/>
        <v>0</v>
      </c>
      <c r="H344" s="54">
        <f t="shared" si="11"/>
        <v>0</v>
      </c>
      <c r="I344" s="62">
        <f>SEP!M91</f>
        <v>0.2337</v>
      </c>
      <c r="J344" s="65">
        <f>SEP!O91</f>
        <v>0</v>
      </c>
      <c r="K344" s="66">
        <f>ROUND(SEP!Q91,2)</f>
        <v>0</v>
      </c>
      <c r="L344" s="55" t="s">
        <v>293</v>
      </c>
      <c r="M344" t="s">
        <v>291</v>
      </c>
    </row>
    <row r="345" spans="1:13" ht="12.75">
      <c r="A345" s="58">
        <v>2015</v>
      </c>
      <c r="B345" s="59" t="s">
        <v>322</v>
      </c>
      <c r="C345" s="58">
        <v>3</v>
      </c>
      <c r="D345" s="60" t="s">
        <v>87</v>
      </c>
      <c r="E345" s="54">
        <f>ROUND(SEP!E92,2)</f>
        <v>326.5</v>
      </c>
      <c r="F345" s="39">
        <v>0.5</v>
      </c>
      <c r="G345" s="54">
        <f t="shared" si="10"/>
        <v>163.25</v>
      </c>
      <c r="H345" s="54">
        <f t="shared" si="11"/>
        <v>163.25</v>
      </c>
      <c r="I345" s="62">
        <f>SEP!M92</f>
        <v>0.323</v>
      </c>
      <c r="J345" s="65">
        <f>SEP!O92</f>
        <v>52.72975</v>
      </c>
      <c r="K345" s="66">
        <f>ROUND(SEP!Q92,2)</f>
        <v>110.52</v>
      </c>
      <c r="L345" s="55" t="s">
        <v>293</v>
      </c>
      <c r="M345" t="s">
        <v>291</v>
      </c>
    </row>
    <row r="346" spans="1:13" ht="12.75">
      <c r="A346" s="58">
        <v>2015</v>
      </c>
      <c r="B346" s="59" t="s">
        <v>322</v>
      </c>
      <c r="C346" s="58">
        <v>3</v>
      </c>
      <c r="D346" s="60" t="s">
        <v>88</v>
      </c>
      <c r="E346" s="54">
        <f>ROUND(SEP!E93,2)</f>
        <v>3591.5</v>
      </c>
      <c r="F346" s="39">
        <v>0.5</v>
      </c>
      <c r="G346" s="54">
        <f t="shared" si="10"/>
        <v>1795.75</v>
      </c>
      <c r="H346" s="54">
        <f t="shared" si="11"/>
        <v>1795.75</v>
      </c>
      <c r="I346" s="62">
        <f>SEP!M93</f>
        <v>0.4588</v>
      </c>
      <c r="J346" s="65">
        <f>SEP!O93</f>
        <v>823.8901</v>
      </c>
      <c r="K346" s="66">
        <f>ROUND(SEP!Q93,2)</f>
        <v>971.86</v>
      </c>
      <c r="L346" s="55" t="s">
        <v>293</v>
      </c>
      <c r="M346" t="s">
        <v>291</v>
      </c>
    </row>
    <row r="347" spans="1:13" ht="12.75">
      <c r="A347" s="58">
        <v>2015</v>
      </c>
      <c r="B347" s="59" t="s">
        <v>322</v>
      </c>
      <c r="C347" s="58">
        <v>3</v>
      </c>
      <c r="D347" s="60" t="s">
        <v>89</v>
      </c>
      <c r="E347" s="54">
        <f>ROUND(SEP!E94,2)</f>
        <v>653</v>
      </c>
      <c r="F347" s="39">
        <v>0.5</v>
      </c>
      <c r="G347" s="54">
        <f t="shared" si="10"/>
        <v>326.5</v>
      </c>
      <c r="H347" s="54">
        <f t="shared" si="11"/>
        <v>326.5</v>
      </c>
      <c r="I347" s="62">
        <f>SEP!M94</f>
        <v>0.4439</v>
      </c>
      <c r="J347" s="65">
        <f>SEP!O94</f>
        <v>144.93335000000002</v>
      </c>
      <c r="K347" s="66">
        <f>ROUND(SEP!Q94,2)</f>
        <v>181.57</v>
      </c>
      <c r="L347" s="55" t="s">
        <v>293</v>
      </c>
      <c r="M347" t="s">
        <v>291</v>
      </c>
    </row>
    <row r="348" spans="1:13" ht="12.75">
      <c r="A348" s="58">
        <v>2015</v>
      </c>
      <c r="B348" s="59" t="s">
        <v>322</v>
      </c>
      <c r="C348" s="58">
        <v>3</v>
      </c>
      <c r="D348" s="60" t="s">
        <v>90</v>
      </c>
      <c r="E348" s="54">
        <f>ROUND(SEP!E95,2)</f>
        <v>0</v>
      </c>
      <c r="F348" s="39">
        <v>0.5</v>
      </c>
      <c r="G348" s="54">
        <f t="shared" si="10"/>
        <v>0</v>
      </c>
      <c r="H348" s="54">
        <f t="shared" si="11"/>
        <v>0</v>
      </c>
      <c r="I348" s="62">
        <f>SEP!M95</f>
        <v>0.3979</v>
      </c>
      <c r="J348" s="65">
        <f>SEP!O95</f>
        <v>0</v>
      </c>
      <c r="K348" s="66">
        <f>ROUND(SEP!Q95,2)</f>
        <v>0</v>
      </c>
      <c r="L348" s="55" t="s">
        <v>293</v>
      </c>
      <c r="M348" t="s">
        <v>291</v>
      </c>
    </row>
    <row r="349" spans="1:13" ht="12.75">
      <c r="A349" s="58">
        <v>2015</v>
      </c>
      <c r="B349" s="59" t="s">
        <v>322</v>
      </c>
      <c r="C349" s="58">
        <v>3</v>
      </c>
      <c r="D349" s="60" t="s">
        <v>91</v>
      </c>
      <c r="E349" s="54">
        <f>ROUND(SEP!E96,2)</f>
        <v>326.5</v>
      </c>
      <c r="F349" s="39">
        <v>0.5</v>
      </c>
      <c r="G349" s="54">
        <f t="shared" si="10"/>
        <v>163.25</v>
      </c>
      <c r="H349" s="54">
        <f t="shared" si="11"/>
        <v>163.25</v>
      </c>
      <c r="I349" s="62">
        <f>SEP!M96</f>
        <v>0.2387</v>
      </c>
      <c r="J349" s="65">
        <f>SEP!O96</f>
        <v>38.967774999999996</v>
      </c>
      <c r="K349" s="66">
        <f>ROUND(SEP!Q96,2)</f>
        <v>124.28</v>
      </c>
      <c r="L349" s="55" t="s">
        <v>293</v>
      </c>
      <c r="M349" t="s">
        <v>291</v>
      </c>
    </row>
    <row r="350" spans="1:13" ht="12.75">
      <c r="A350" s="58">
        <v>2015</v>
      </c>
      <c r="B350" s="59" t="s">
        <v>322</v>
      </c>
      <c r="C350" s="58">
        <v>3</v>
      </c>
      <c r="D350" s="60" t="s">
        <v>92</v>
      </c>
      <c r="E350" s="54">
        <f>ROUND(SEP!E97,2)</f>
        <v>326.5</v>
      </c>
      <c r="F350" s="39">
        <v>0.5</v>
      </c>
      <c r="G350" s="54">
        <f t="shared" si="10"/>
        <v>163.25</v>
      </c>
      <c r="H350" s="54">
        <f t="shared" si="11"/>
        <v>163.25</v>
      </c>
      <c r="I350" s="62">
        <f>SEP!M97</f>
        <v>0.2455</v>
      </c>
      <c r="J350" s="65">
        <f>SEP!O97</f>
        <v>40.077875</v>
      </c>
      <c r="K350" s="66">
        <f>ROUND(SEP!Q97,2)</f>
        <v>123.17</v>
      </c>
      <c r="L350" s="55" t="s">
        <v>293</v>
      </c>
      <c r="M350" t="s">
        <v>291</v>
      </c>
    </row>
    <row r="351" spans="1:13" ht="12.75">
      <c r="A351" s="58">
        <v>2015</v>
      </c>
      <c r="B351" s="59" t="s">
        <v>322</v>
      </c>
      <c r="C351" s="58">
        <v>3</v>
      </c>
      <c r="D351" s="60" t="s">
        <v>93</v>
      </c>
      <c r="E351" s="54">
        <f>ROUND(SEP!E98,2)</f>
        <v>653</v>
      </c>
      <c r="F351" s="39">
        <v>0.5</v>
      </c>
      <c r="G351" s="54">
        <f t="shared" si="10"/>
        <v>326.5</v>
      </c>
      <c r="H351" s="54">
        <f t="shared" si="11"/>
        <v>326.5</v>
      </c>
      <c r="I351" s="62">
        <f>SEP!M98</f>
        <v>0.3853</v>
      </c>
      <c r="J351" s="65">
        <f>SEP!O98</f>
        <v>125.80045</v>
      </c>
      <c r="K351" s="66">
        <f>ROUND(SEP!Q98,2)</f>
        <v>200.7</v>
      </c>
      <c r="L351" s="55" t="s">
        <v>293</v>
      </c>
      <c r="M351" t="s">
        <v>291</v>
      </c>
    </row>
    <row r="352" spans="1:13" ht="12.75">
      <c r="A352" s="58">
        <v>2015</v>
      </c>
      <c r="B352" s="59" t="s">
        <v>322</v>
      </c>
      <c r="C352" s="58">
        <v>3</v>
      </c>
      <c r="D352" s="60" t="s">
        <v>94</v>
      </c>
      <c r="E352" s="54">
        <f>ROUND(SEP!E99,2)</f>
        <v>0</v>
      </c>
      <c r="F352" s="39">
        <v>0.5</v>
      </c>
      <c r="G352" s="54">
        <f t="shared" si="10"/>
        <v>0</v>
      </c>
      <c r="H352" s="54">
        <f t="shared" si="11"/>
        <v>0</v>
      </c>
      <c r="I352" s="62">
        <f>SEP!M99</f>
        <v>0.276</v>
      </c>
      <c r="J352" s="65">
        <f>SEP!O99</f>
        <v>0</v>
      </c>
      <c r="K352" s="66">
        <f>ROUND(SEP!Q99,2)</f>
        <v>0</v>
      </c>
      <c r="L352" s="55" t="s">
        <v>293</v>
      </c>
      <c r="M352" t="s">
        <v>291</v>
      </c>
    </row>
    <row r="353" spans="1:13" ht="12.75">
      <c r="A353" s="58">
        <v>2015</v>
      </c>
      <c r="B353" s="59" t="s">
        <v>322</v>
      </c>
      <c r="C353" s="58">
        <v>3</v>
      </c>
      <c r="D353" s="60" t="s">
        <v>95</v>
      </c>
      <c r="E353" s="54">
        <f>ROUND(SEP!E100,2)</f>
        <v>653</v>
      </c>
      <c r="F353" s="39">
        <v>0.5</v>
      </c>
      <c r="G353" s="54">
        <f t="shared" si="10"/>
        <v>326.5</v>
      </c>
      <c r="H353" s="54">
        <f t="shared" si="11"/>
        <v>326.5</v>
      </c>
      <c r="I353" s="62">
        <f>SEP!M100</f>
        <v>0.3025</v>
      </c>
      <c r="J353" s="65">
        <f>SEP!O100</f>
        <v>98.76625</v>
      </c>
      <c r="K353" s="66">
        <f>ROUND(SEP!Q100,2)</f>
        <v>227.73</v>
      </c>
      <c r="L353" s="55" t="s">
        <v>293</v>
      </c>
      <c r="M353" t="s">
        <v>291</v>
      </c>
    </row>
    <row r="354" spans="1:13" ht="12.75">
      <c r="A354" s="58">
        <v>2015</v>
      </c>
      <c r="B354" s="59" t="s">
        <v>322</v>
      </c>
      <c r="C354" s="58">
        <v>3</v>
      </c>
      <c r="D354" s="60" t="s">
        <v>96</v>
      </c>
      <c r="E354" s="54">
        <f>ROUND(SEP!E101,2)</f>
        <v>1959</v>
      </c>
      <c r="F354" s="39">
        <v>0.5</v>
      </c>
      <c r="G354" s="54">
        <f t="shared" si="10"/>
        <v>979.5</v>
      </c>
      <c r="H354" s="54">
        <f t="shared" si="11"/>
        <v>979.5</v>
      </c>
      <c r="I354" s="62">
        <f>SEP!M101</f>
        <v>0.2755</v>
      </c>
      <c r="J354" s="65">
        <f>SEP!O101</f>
        <v>269.85225</v>
      </c>
      <c r="K354" s="66">
        <f>ROUND(SEP!Q101,2)</f>
        <v>709.65</v>
      </c>
      <c r="L354" s="55" t="s">
        <v>293</v>
      </c>
      <c r="M354" t="s">
        <v>291</v>
      </c>
    </row>
    <row r="355" spans="1:13" ht="12.75">
      <c r="A355" s="58">
        <v>2015</v>
      </c>
      <c r="B355" s="59" t="s">
        <v>322</v>
      </c>
      <c r="C355" s="58">
        <v>3</v>
      </c>
      <c r="D355" s="60" t="s">
        <v>97</v>
      </c>
      <c r="E355" s="54">
        <f>ROUND(SEP!E102,2)</f>
        <v>2285.5</v>
      </c>
      <c r="F355" s="39">
        <v>0.5</v>
      </c>
      <c r="G355" s="54">
        <f t="shared" si="10"/>
        <v>1142.75</v>
      </c>
      <c r="H355" s="54">
        <f t="shared" si="11"/>
        <v>1142.75</v>
      </c>
      <c r="I355" s="62">
        <f>SEP!M102</f>
        <v>0.2708</v>
      </c>
      <c r="J355" s="65">
        <f>SEP!O102</f>
        <v>309.45669999999996</v>
      </c>
      <c r="K355" s="66">
        <f>ROUND(SEP!Q102,2)</f>
        <v>833.29</v>
      </c>
      <c r="L355" s="55" t="s">
        <v>293</v>
      </c>
      <c r="M355" t="s">
        <v>291</v>
      </c>
    </row>
    <row r="356" spans="1:13" ht="12.75">
      <c r="A356" s="58">
        <v>2015</v>
      </c>
      <c r="B356" s="59" t="s">
        <v>322</v>
      </c>
      <c r="C356" s="58">
        <v>3</v>
      </c>
      <c r="D356" s="60" t="s">
        <v>98</v>
      </c>
      <c r="E356" s="54">
        <f>ROUND(SEP!E103,2)</f>
        <v>653</v>
      </c>
      <c r="F356" s="39">
        <v>0.5</v>
      </c>
      <c r="G356" s="54">
        <f t="shared" si="10"/>
        <v>326.5</v>
      </c>
      <c r="H356" s="54">
        <f t="shared" si="11"/>
        <v>326.5</v>
      </c>
      <c r="I356" s="62">
        <f>SEP!M103</f>
        <v>0.3888</v>
      </c>
      <c r="J356" s="65">
        <f>SEP!O103</f>
        <v>126.94319999999999</v>
      </c>
      <c r="K356" s="66">
        <f>ROUND(SEP!Q103,2)</f>
        <v>199.56</v>
      </c>
      <c r="L356" s="55" t="s">
        <v>293</v>
      </c>
      <c r="M356" t="s">
        <v>291</v>
      </c>
    </row>
    <row r="357" spans="1:13" ht="12.75">
      <c r="A357" s="58">
        <v>2015</v>
      </c>
      <c r="B357" s="59" t="s">
        <v>322</v>
      </c>
      <c r="C357" s="58">
        <v>3</v>
      </c>
      <c r="D357" s="60" t="s">
        <v>99</v>
      </c>
      <c r="E357" s="54">
        <f>ROUND(SEP!E104,2)</f>
        <v>3591.5</v>
      </c>
      <c r="F357" s="39">
        <v>0.5</v>
      </c>
      <c r="G357" s="54">
        <f t="shared" si="10"/>
        <v>1795.75</v>
      </c>
      <c r="H357" s="54">
        <f t="shared" si="11"/>
        <v>1795.75</v>
      </c>
      <c r="I357" s="62">
        <f>SEP!M104</f>
        <v>0.5309</v>
      </c>
      <c r="J357" s="65">
        <f>SEP!O104</f>
        <v>953.3636750000001</v>
      </c>
      <c r="K357" s="66">
        <f>ROUND(SEP!Q104,2)</f>
        <v>842.39</v>
      </c>
      <c r="L357" s="55" t="s">
        <v>293</v>
      </c>
      <c r="M357" t="s">
        <v>291</v>
      </c>
    </row>
    <row r="358" spans="1:13" ht="12.75">
      <c r="A358" s="58">
        <v>2015</v>
      </c>
      <c r="B358" s="59" t="s">
        <v>322</v>
      </c>
      <c r="C358" s="58">
        <v>3</v>
      </c>
      <c r="D358" s="60" t="s">
        <v>100</v>
      </c>
      <c r="E358" s="54">
        <f>ROUND(SEP!E105,2)</f>
        <v>653</v>
      </c>
      <c r="F358" s="39">
        <v>0.5</v>
      </c>
      <c r="G358" s="54">
        <f t="shared" si="10"/>
        <v>326.5</v>
      </c>
      <c r="H358" s="54">
        <f t="shared" si="11"/>
        <v>326.5</v>
      </c>
      <c r="I358" s="62">
        <f>SEP!M105</f>
        <v>0.2547</v>
      </c>
      <c r="J358" s="65">
        <f>SEP!O105</f>
        <v>83.15955</v>
      </c>
      <c r="K358" s="66">
        <f>ROUND(SEP!Q105,2)</f>
        <v>243.34</v>
      </c>
      <c r="L358" s="55" t="s">
        <v>293</v>
      </c>
      <c r="M358" t="s">
        <v>291</v>
      </c>
    </row>
    <row r="359" spans="1:13" ht="12.75">
      <c r="A359" s="58">
        <v>2015</v>
      </c>
      <c r="B359" s="59" t="s">
        <v>322</v>
      </c>
      <c r="C359" s="58">
        <v>3</v>
      </c>
      <c r="D359" s="60" t="s">
        <v>101</v>
      </c>
      <c r="E359" s="54">
        <f>ROUND(SEP!E106,2)</f>
        <v>326.5</v>
      </c>
      <c r="F359" s="39">
        <v>0.5</v>
      </c>
      <c r="G359" s="54">
        <f t="shared" si="10"/>
        <v>163.25</v>
      </c>
      <c r="H359" s="54">
        <f t="shared" si="11"/>
        <v>163.25</v>
      </c>
      <c r="I359" s="62">
        <f>SEP!M106</f>
        <v>0.2329</v>
      </c>
      <c r="J359" s="65">
        <f>SEP!O106</f>
        <v>38.020925</v>
      </c>
      <c r="K359" s="66">
        <f>ROUND(SEP!Q106,2)</f>
        <v>125.23</v>
      </c>
      <c r="L359" s="55" t="s">
        <v>293</v>
      </c>
      <c r="M359" t="s">
        <v>291</v>
      </c>
    </row>
    <row r="360" spans="1:13" ht="12.75">
      <c r="A360" s="58">
        <v>2015</v>
      </c>
      <c r="B360" s="59" t="s">
        <v>322</v>
      </c>
      <c r="C360" s="58">
        <v>3</v>
      </c>
      <c r="D360" s="60" t="s">
        <v>102</v>
      </c>
      <c r="E360" s="54">
        <f>ROUND(SEP!E107,2)</f>
        <v>2285.5</v>
      </c>
      <c r="F360" s="39">
        <v>0.5</v>
      </c>
      <c r="G360" s="54">
        <f t="shared" si="10"/>
        <v>1142.75</v>
      </c>
      <c r="H360" s="54">
        <f t="shared" si="11"/>
        <v>1142.75</v>
      </c>
      <c r="I360" s="62">
        <f>SEP!M107</f>
        <v>0.3068</v>
      </c>
      <c r="J360" s="65">
        <f>SEP!O107</f>
        <v>350.5957</v>
      </c>
      <c r="K360" s="66">
        <f>ROUND(SEP!Q107,2)</f>
        <v>792.15</v>
      </c>
      <c r="L360" s="55" t="s">
        <v>293</v>
      </c>
      <c r="M360" t="s">
        <v>291</v>
      </c>
    </row>
    <row r="361" spans="1:13" ht="12.75">
      <c r="A361" s="58">
        <v>2015</v>
      </c>
      <c r="B361" s="59" t="s">
        <v>322</v>
      </c>
      <c r="C361" s="58">
        <v>3</v>
      </c>
      <c r="D361" s="60" t="s">
        <v>103</v>
      </c>
      <c r="E361" s="54">
        <f>ROUND(SEP!E108,2)</f>
        <v>1959</v>
      </c>
      <c r="F361" s="39">
        <v>0.5</v>
      </c>
      <c r="G361" s="54">
        <f t="shared" si="10"/>
        <v>979.5</v>
      </c>
      <c r="H361" s="54">
        <f t="shared" si="11"/>
        <v>979.5</v>
      </c>
      <c r="I361" s="62">
        <f>SEP!M108</f>
        <v>0.3715</v>
      </c>
      <c r="J361" s="65">
        <f>SEP!O108</f>
        <v>363.88425</v>
      </c>
      <c r="K361" s="66">
        <f>ROUND(SEP!Q108,2)</f>
        <v>615.62</v>
      </c>
      <c r="L361" s="55" t="s">
        <v>293</v>
      </c>
      <c r="M361" t="s">
        <v>291</v>
      </c>
    </row>
    <row r="362" spans="1:13" ht="12.75">
      <c r="A362" s="58">
        <v>2015</v>
      </c>
      <c r="B362" s="59" t="s">
        <v>322</v>
      </c>
      <c r="C362" s="58">
        <v>3</v>
      </c>
      <c r="D362" s="60" t="s">
        <v>104</v>
      </c>
      <c r="E362" s="54">
        <f>ROUND(SEP!E109,2)</f>
        <v>0</v>
      </c>
      <c r="F362" s="39">
        <v>0.5</v>
      </c>
      <c r="G362" s="54">
        <f t="shared" si="10"/>
        <v>0</v>
      </c>
      <c r="H362" s="54">
        <f t="shared" si="11"/>
        <v>0</v>
      </c>
      <c r="I362" s="62">
        <f>SEP!M109</f>
        <v>0.4027</v>
      </c>
      <c r="J362" s="65">
        <f>SEP!O109</f>
        <v>0</v>
      </c>
      <c r="K362" s="66">
        <f>ROUND(SEP!Q109,2)</f>
        <v>0</v>
      </c>
      <c r="L362" s="55" t="s">
        <v>293</v>
      </c>
      <c r="M362" t="s">
        <v>291</v>
      </c>
    </row>
    <row r="363" spans="1:13" ht="12.75">
      <c r="A363" s="58">
        <v>2015</v>
      </c>
      <c r="B363" s="59" t="s">
        <v>322</v>
      </c>
      <c r="C363" s="58">
        <v>3</v>
      </c>
      <c r="D363" s="60" t="s">
        <v>105</v>
      </c>
      <c r="E363" s="54">
        <f>ROUND(SEP!E110,2)</f>
        <v>0</v>
      </c>
      <c r="F363" s="39">
        <v>0.5</v>
      </c>
      <c r="G363" s="54">
        <f t="shared" si="10"/>
        <v>0</v>
      </c>
      <c r="H363" s="54">
        <f t="shared" si="11"/>
        <v>0</v>
      </c>
      <c r="I363" s="62">
        <f>SEP!M110</f>
        <v>0.2496</v>
      </c>
      <c r="J363" s="65">
        <f>SEP!O110</f>
        <v>0</v>
      </c>
      <c r="K363" s="66">
        <f>ROUND(SEP!Q110,2)</f>
        <v>0</v>
      </c>
      <c r="L363" s="55" t="s">
        <v>293</v>
      </c>
      <c r="M363" t="s">
        <v>291</v>
      </c>
    </row>
    <row r="364" spans="1:13" ht="12.75">
      <c r="A364" s="58">
        <v>2015</v>
      </c>
      <c r="B364" s="59" t="s">
        <v>322</v>
      </c>
      <c r="C364" s="58">
        <v>3</v>
      </c>
      <c r="D364" s="60" t="s">
        <v>106</v>
      </c>
      <c r="E364" s="54">
        <f>ROUND(SEP!E111,2)</f>
        <v>653</v>
      </c>
      <c r="F364" s="39">
        <v>0.5</v>
      </c>
      <c r="G364" s="54">
        <f t="shared" si="10"/>
        <v>326.5</v>
      </c>
      <c r="H364" s="54">
        <f t="shared" si="11"/>
        <v>326.5</v>
      </c>
      <c r="I364" s="62">
        <f>SEP!M111</f>
        <v>0.2223</v>
      </c>
      <c r="J364" s="65">
        <f>SEP!O111</f>
        <v>72.58095</v>
      </c>
      <c r="K364" s="66">
        <f>ROUND(SEP!Q111,2)</f>
        <v>253.92</v>
      </c>
      <c r="L364" s="55" t="s">
        <v>293</v>
      </c>
      <c r="M364" t="s">
        <v>291</v>
      </c>
    </row>
    <row r="365" spans="1:13" ht="12.75">
      <c r="A365" s="58">
        <v>2015</v>
      </c>
      <c r="B365" s="59" t="s">
        <v>322</v>
      </c>
      <c r="C365" s="58">
        <v>3</v>
      </c>
      <c r="D365" s="60" t="s">
        <v>107</v>
      </c>
      <c r="E365" s="54">
        <f>ROUND(SEP!E112,2)</f>
        <v>326.5</v>
      </c>
      <c r="F365" s="39">
        <v>0.5</v>
      </c>
      <c r="G365" s="54">
        <f t="shared" si="10"/>
        <v>163.25</v>
      </c>
      <c r="H365" s="54">
        <f t="shared" si="11"/>
        <v>163.25</v>
      </c>
      <c r="I365" s="62">
        <f>SEP!M112</f>
        <v>0.371</v>
      </c>
      <c r="J365" s="65">
        <f>SEP!O112</f>
        <v>60.56575</v>
      </c>
      <c r="K365" s="66">
        <f>ROUND(SEP!Q112,2)</f>
        <v>102.68</v>
      </c>
      <c r="L365" s="55" t="s">
        <v>293</v>
      </c>
      <c r="M365" t="s">
        <v>291</v>
      </c>
    </row>
    <row r="366" spans="1:13" ht="12.75">
      <c r="A366" s="58">
        <v>2015</v>
      </c>
      <c r="B366" s="59" t="s">
        <v>322</v>
      </c>
      <c r="C366" s="58">
        <v>3</v>
      </c>
      <c r="D366" s="60" t="s">
        <v>109</v>
      </c>
      <c r="E366" s="54">
        <f>ROUND(SEP!E113,2)</f>
        <v>653</v>
      </c>
      <c r="F366" s="39">
        <v>0.5</v>
      </c>
      <c r="G366" s="54">
        <f t="shared" si="10"/>
        <v>326.5</v>
      </c>
      <c r="H366" s="54">
        <f t="shared" si="11"/>
        <v>326.5</v>
      </c>
      <c r="I366" s="62">
        <f>SEP!M113</f>
        <v>0.3441</v>
      </c>
      <c r="J366" s="65">
        <f>SEP!O113</f>
        <v>112.34865</v>
      </c>
      <c r="K366" s="66">
        <f>ROUND(SEP!Q113,2)</f>
        <v>214.15</v>
      </c>
      <c r="L366" s="55" t="s">
        <v>293</v>
      </c>
      <c r="M366" t="s">
        <v>291</v>
      </c>
    </row>
    <row r="367" spans="1:13" ht="12.75">
      <c r="A367" s="58">
        <v>2015</v>
      </c>
      <c r="B367" s="59" t="s">
        <v>322</v>
      </c>
      <c r="C367" s="58">
        <v>3</v>
      </c>
      <c r="D367" s="60" t="s">
        <v>110</v>
      </c>
      <c r="E367" s="54">
        <f>ROUND(SEP!E114,2)</f>
        <v>0</v>
      </c>
      <c r="F367" s="39">
        <v>0.5</v>
      </c>
      <c r="G367" s="54">
        <f t="shared" si="10"/>
        <v>0</v>
      </c>
      <c r="H367" s="54">
        <f t="shared" si="11"/>
        <v>0</v>
      </c>
      <c r="I367" s="62">
        <f>SEP!M114</f>
        <v>0.3146</v>
      </c>
      <c r="J367" s="65">
        <f>SEP!O114</f>
        <v>0</v>
      </c>
      <c r="K367" s="66">
        <f>ROUND(SEP!Q114,2)</f>
        <v>0</v>
      </c>
      <c r="L367" s="55" t="s">
        <v>293</v>
      </c>
      <c r="M367" t="s">
        <v>291</v>
      </c>
    </row>
    <row r="368" spans="1:13" ht="12.75">
      <c r="A368" s="58">
        <v>2015</v>
      </c>
      <c r="B368" s="59" t="s">
        <v>322</v>
      </c>
      <c r="C368" s="58">
        <v>3</v>
      </c>
      <c r="D368" s="60" t="s">
        <v>108</v>
      </c>
      <c r="E368" s="54">
        <f>ROUND(SEP!E115,2)</f>
        <v>326.5</v>
      </c>
      <c r="F368" s="39">
        <v>0.5</v>
      </c>
      <c r="G368" s="54">
        <f t="shared" si="10"/>
        <v>163.25</v>
      </c>
      <c r="H368" s="54">
        <f t="shared" si="11"/>
        <v>163.25</v>
      </c>
      <c r="I368" s="62">
        <f>SEP!M115</f>
        <v>0.3223</v>
      </c>
      <c r="J368" s="65">
        <f>SEP!O115</f>
        <v>52.615474999999996</v>
      </c>
      <c r="K368" s="66">
        <f>ROUND(SEP!Q115,2)</f>
        <v>110.63</v>
      </c>
      <c r="L368" s="55" t="s">
        <v>293</v>
      </c>
      <c r="M368" t="s">
        <v>291</v>
      </c>
    </row>
    <row r="369" spans="1:13" ht="12.75">
      <c r="A369" s="58">
        <v>2015</v>
      </c>
      <c r="B369" s="59" t="s">
        <v>322</v>
      </c>
      <c r="C369" s="58">
        <v>3</v>
      </c>
      <c r="D369" s="60" t="s">
        <v>111</v>
      </c>
      <c r="E369" s="54">
        <f>ROUND(SEP!E116,2)</f>
        <v>1959</v>
      </c>
      <c r="F369" s="39">
        <v>0.5</v>
      </c>
      <c r="G369" s="54">
        <f t="shared" si="10"/>
        <v>979.5</v>
      </c>
      <c r="H369" s="54">
        <f t="shared" si="11"/>
        <v>979.5</v>
      </c>
      <c r="I369" s="62">
        <f>SEP!M116</f>
        <v>0.3808</v>
      </c>
      <c r="J369" s="65">
        <f>SEP!O116</f>
        <v>372.9936</v>
      </c>
      <c r="K369" s="66">
        <f>ROUND(SEP!Q116,2)</f>
        <v>606.51</v>
      </c>
      <c r="L369" s="55" t="s">
        <v>293</v>
      </c>
      <c r="M369" t="s">
        <v>291</v>
      </c>
    </row>
    <row r="370" spans="1:13" ht="12.75">
      <c r="A370" s="58">
        <v>2015</v>
      </c>
      <c r="B370" s="59" t="s">
        <v>322</v>
      </c>
      <c r="C370" s="58">
        <v>3</v>
      </c>
      <c r="D370" s="60" t="s">
        <v>112</v>
      </c>
      <c r="E370" s="54">
        <f>ROUND(SEP!E117,2)</f>
        <v>3918</v>
      </c>
      <c r="F370" s="39">
        <v>0.5</v>
      </c>
      <c r="G370" s="54">
        <f t="shared" si="10"/>
        <v>1959</v>
      </c>
      <c r="H370" s="54">
        <f t="shared" si="11"/>
        <v>1959</v>
      </c>
      <c r="I370" s="62">
        <f>SEP!M117</f>
        <v>0.2667</v>
      </c>
      <c r="J370" s="65">
        <f>SEP!O117</f>
        <v>522.4653</v>
      </c>
      <c r="K370" s="66">
        <f>ROUND(SEP!Q117,2)</f>
        <v>1436.53</v>
      </c>
      <c r="L370" s="55" t="s">
        <v>293</v>
      </c>
      <c r="M370" t="s">
        <v>291</v>
      </c>
    </row>
    <row r="371" spans="1:13" ht="12.75">
      <c r="A371" s="58">
        <v>2015</v>
      </c>
      <c r="B371" s="59" t="s">
        <v>322</v>
      </c>
      <c r="C371" s="58">
        <v>3</v>
      </c>
      <c r="D371" s="60" t="s">
        <v>113</v>
      </c>
      <c r="E371" s="54">
        <f>ROUND(SEP!E118,2)</f>
        <v>0</v>
      </c>
      <c r="F371" s="39">
        <v>0.5</v>
      </c>
      <c r="G371" s="54">
        <f t="shared" si="10"/>
        <v>0</v>
      </c>
      <c r="H371" s="54">
        <f t="shared" si="11"/>
        <v>0</v>
      </c>
      <c r="I371" s="62">
        <f>SEP!M118</f>
        <v>0.3302</v>
      </c>
      <c r="J371" s="65">
        <f>SEP!O118</f>
        <v>0</v>
      </c>
      <c r="K371" s="66">
        <f>ROUND(SEP!Q118,2)</f>
        <v>0</v>
      </c>
      <c r="L371" s="55" t="s">
        <v>293</v>
      </c>
      <c r="M371" t="s">
        <v>291</v>
      </c>
    </row>
    <row r="372" spans="1:13" ht="12.75">
      <c r="A372" s="58">
        <v>2015</v>
      </c>
      <c r="B372" s="59" t="s">
        <v>322</v>
      </c>
      <c r="C372" s="58">
        <v>3</v>
      </c>
      <c r="D372" s="60" t="s">
        <v>114</v>
      </c>
      <c r="E372" s="54">
        <f>ROUND(SEP!E119,2)</f>
        <v>4571</v>
      </c>
      <c r="F372" s="39">
        <v>0.5</v>
      </c>
      <c r="G372" s="54">
        <f t="shared" si="10"/>
        <v>2285.5</v>
      </c>
      <c r="H372" s="54">
        <f t="shared" si="11"/>
        <v>2285.5</v>
      </c>
      <c r="I372" s="62">
        <f>SEP!M119</f>
        <v>0.2736</v>
      </c>
      <c r="J372" s="65">
        <f>SEP!O119</f>
        <v>625.3128</v>
      </c>
      <c r="K372" s="66">
        <f>ROUND(SEP!Q119,2)</f>
        <v>1660.19</v>
      </c>
      <c r="L372" s="55" t="s">
        <v>293</v>
      </c>
      <c r="M372" t="s">
        <v>291</v>
      </c>
    </row>
    <row r="373" spans="1:13" ht="12.75">
      <c r="A373" s="58">
        <v>2015</v>
      </c>
      <c r="B373" s="59" t="s">
        <v>322</v>
      </c>
      <c r="C373" s="58">
        <v>3</v>
      </c>
      <c r="D373" s="60" t="s">
        <v>115</v>
      </c>
      <c r="E373" s="54">
        <f>ROUND(SEP!E120,2)</f>
        <v>1306</v>
      </c>
      <c r="F373" s="39">
        <v>0.5</v>
      </c>
      <c r="G373" s="54">
        <f t="shared" si="10"/>
        <v>653</v>
      </c>
      <c r="H373" s="54">
        <f t="shared" si="11"/>
        <v>653</v>
      </c>
      <c r="I373" s="62">
        <f>SEP!M120</f>
        <v>0.4168</v>
      </c>
      <c r="J373" s="65">
        <f>SEP!O120</f>
        <v>272.17040000000003</v>
      </c>
      <c r="K373" s="66">
        <f>ROUND(SEP!Q120,2)</f>
        <v>380.83</v>
      </c>
      <c r="L373" s="55" t="s">
        <v>293</v>
      </c>
      <c r="M373" t="s">
        <v>291</v>
      </c>
    </row>
    <row r="374" spans="1:13" ht="12.75">
      <c r="A374" s="58">
        <v>2015</v>
      </c>
      <c r="B374" s="59" t="s">
        <v>322</v>
      </c>
      <c r="C374" s="58">
        <v>3</v>
      </c>
      <c r="D374" s="60" t="s">
        <v>116</v>
      </c>
      <c r="E374" s="54">
        <f>ROUND(SEP!E121,2)</f>
        <v>0</v>
      </c>
      <c r="F374" s="39">
        <v>0.5</v>
      </c>
      <c r="G374" s="54">
        <f t="shared" si="10"/>
        <v>0</v>
      </c>
      <c r="H374" s="54">
        <f t="shared" si="11"/>
        <v>0</v>
      </c>
      <c r="I374" s="62">
        <f>SEP!M121</f>
        <v>0.4273</v>
      </c>
      <c r="J374" s="65">
        <f>SEP!O121</f>
        <v>0</v>
      </c>
      <c r="K374" s="66">
        <f>ROUND(SEP!Q121,2)</f>
        <v>0</v>
      </c>
      <c r="L374" s="55" t="s">
        <v>293</v>
      </c>
      <c r="M374" t="s">
        <v>291</v>
      </c>
    </row>
    <row r="375" spans="1:13" ht="12.75">
      <c r="A375" s="58">
        <v>2015</v>
      </c>
      <c r="B375" s="59" t="s">
        <v>322</v>
      </c>
      <c r="C375" s="58">
        <v>3</v>
      </c>
      <c r="D375" s="60" t="s">
        <v>117</v>
      </c>
      <c r="E375" s="54">
        <f>ROUND(SEP!E122,2)</f>
        <v>326.5</v>
      </c>
      <c r="F375" s="39">
        <v>0.5</v>
      </c>
      <c r="G375" s="54">
        <f t="shared" si="10"/>
        <v>163.25</v>
      </c>
      <c r="H375" s="54">
        <f t="shared" si="11"/>
        <v>163.25</v>
      </c>
      <c r="I375" s="62">
        <f>SEP!M122</f>
        <v>0.3321</v>
      </c>
      <c r="J375" s="65">
        <f>SEP!O122</f>
        <v>54.215325</v>
      </c>
      <c r="K375" s="66">
        <f>ROUND(SEP!Q122,2)</f>
        <v>109.03</v>
      </c>
      <c r="L375" s="55" t="s">
        <v>293</v>
      </c>
      <c r="M375" t="s">
        <v>291</v>
      </c>
    </row>
    <row r="376" spans="1:13" ht="12.75">
      <c r="A376" s="58">
        <v>2015</v>
      </c>
      <c r="B376" s="59" t="s">
        <v>322</v>
      </c>
      <c r="C376" s="58">
        <v>3</v>
      </c>
      <c r="D376" s="60" t="s">
        <v>118</v>
      </c>
      <c r="E376" s="54">
        <f>ROUND(SEP!E123,2)</f>
        <v>9142</v>
      </c>
      <c r="F376" s="39">
        <v>0.5</v>
      </c>
      <c r="G376" s="54">
        <f t="shared" si="10"/>
        <v>4571</v>
      </c>
      <c r="H376" s="54">
        <f t="shared" si="11"/>
        <v>4571</v>
      </c>
      <c r="I376" s="62">
        <f>SEP!M123</f>
        <v>0.2773</v>
      </c>
      <c r="J376" s="65">
        <f>SEP!O123</f>
        <v>1267.5383</v>
      </c>
      <c r="K376" s="66">
        <f>ROUND(SEP!Q123,2)</f>
        <v>3303.46</v>
      </c>
      <c r="L376" s="55" t="s">
        <v>293</v>
      </c>
      <c r="M376" t="s">
        <v>291</v>
      </c>
    </row>
    <row r="377" spans="1:13" ht="12.75">
      <c r="A377" s="58">
        <v>2015</v>
      </c>
      <c r="B377" s="59" t="s">
        <v>322</v>
      </c>
      <c r="C377" s="58">
        <v>3</v>
      </c>
      <c r="D377" s="60" t="s">
        <v>119</v>
      </c>
      <c r="E377" s="54">
        <f>ROUND(SEP!E124,2)</f>
        <v>9468.5</v>
      </c>
      <c r="F377" s="39">
        <v>0.5</v>
      </c>
      <c r="G377" s="54">
        <f t="shared" si="10"/>
        <v>4734.25</v>
      </c>
      <c r="H377" s="54">
        <f t="shared" si="11"/>
        <v>4734.25</v>
      </c>
      <c r="I377" s="62">
        <f>SEP!M124</f>
        <v>0.2455</v>
      </c>
      <c r="J377" s="65">
        <f>SEP!O124</f>
        <v>1162.258375</v>
      </c>
      <c r="K377" s="66">
        <f>ROUND(SEP!Q124,2)</f>
        <v>3571.99</v>
      </c>
      <c r="L377" s="55" t="s">
        <v>293</v>
      </c>
      <c r="M377" t="s">
        <v>291</v>
      </c>
    </row>
    <row r="378" spans="1:13" ht="12.75">
      <c r="A378" s="58">
        <v>2015</v>
      </c>
      <c r="B378" s="59" t="s">
        <v>322</v>
      </c>
      <c r="C378" s="58">
        <v>3</v>
      </c>
      <c r="D378" s="60" t="s">
        <v>120</v>
      </c>
      <c r="E378" s="54">
        <f>ROUND(SEP!E125,2)</f>
        <v>0</v>
      </c>
      <c r="F378" s="39">
        <v>0.5</v>
      </c>
      <c r="G378" s="54">
        <f t="shared" si="10"/>
        <v>0</v>
      </c>
      <c r="H378" s="54">
        <f t="shared" si="11"/>
        <v>0</v>
      </c>
      <c r="I378" s="62">
        <f>SEP!M125</f>
        <v>0.3254</v>
      </c>
      <c r="J378" s="65">
        <f>SEP!O125</f>
        <v>0</v>
      </c>
      <c r="K378" s="66">
        <f>ROUND(SEP!Q125,2)</f>
        <v>0</v>
      </c>
      <c r="L378" s="55" t="s">
        <v>293</v>
      </c>
      <c r="M378" t="s">
        <v>291</v>
      </c>
    </row>
    <row r="379" spans="1:13" ht="12.75">
      <c r="A379" s="58">
        <v>2015</v>
      </c>
      <c r="B379" s="59" t="s">
        <v>322</v>
      </c>
      <c r="C379" s="58">
        <v>3</v>
      </c>
      <c r="D379" s="60" t="s">
        <v>121</v>
      </c>
      <c r="E379" s="54">
        <f>ROUND(SEP!E126,2)</f>
        <v>5473.97</v>
      </c>
      <c r="F379" s="39">
        <v>0.5</v>
      </c>
      <c r="G379" s="54">
        <f t="shared" si="10"/>
        <v>2736.985</v>
      </c>
      <c r="H379" s="54">
        <f t="shared" si="11"/>
        <v>2736.985</v>
      </c>
      <c r="I379" s="62">
        <f>SEP!M126</f>
        <v>0.3535</v>
      </c>
      <c r="J379" s="65">
        <f>SEP!O126</f>
        <v>967.5241975</v>
      </c>
      <c r="K379" s="66">
        <f>ROUND(SEP!Q126,2)</f>
        <v>1769.46</v>
      </c>
      <c r="L379" s="55" t="s">
        <v>293</v>
      </c>
      <c r="M379" t="s">
        <v>291</v>
      </c>
    </row>
    <row r="380" spans="1:13" ht="12.75">
      <c r="A380" s="58">
        <v>2015</v>
      </c>
      <c r="B380" s="59" t="s">
        <v>322</v>
      </c>
      <c r="C380" s="58">
        <v>3</v>
      </c>
      <c r="D380" s="60" t="s">
        <v>122</v>
      </c>
      <c r="E380" s="54">
        <f>ROUND(SEP!E127,2)</f>
        <v>0</v>
      </c>
      <c r="F380" s="39">
        <v>0.5</v>
      </c>
      <c r="G380" s="54">
        <f t="shared" si="10"/>
        <v>0</v>
      </c>
      <c r="H380" s="54">
        <f t="shared" si="11"/>
        <v>0</v>
      </c>
      <c r="I380" s="62">
        <f>SEP!M127</f>
        <v>0.2787</v>
      </c>
      <c r="J380" s="65">
        <f>SEP!O127</f>
        <v>0</v>
      </c>
      <c r="K380" s="66">
        <f>ROUND(SEP!Q127,2)</f>
        <v>0</v>
      </c>
      <c r="L380" s="55" t="s">
        <v>293</v>
      </c>
      <c r="M380" t="s">
        <v>291</v>
      </c>
    </row>
    <row r="381" spans="1:13" ht="12.75">
      <c r="A381" s="58">
        <v>2015</v>
      </c>
      <c r="B381" s="59" t="s">
        <v>322</v>
      </c>
      <c r="C381" s="58">
        <v>3</v>
      </c>
      <c r="D381" s="60" t="s">
        <v>123</v>
      </c>
      <c r="E381" s="54">
        <f>ROUND(SEP!E128,2)</f>
        <v>10748.56</v>
      </c>
      <c r="F381" s="39">
        <v>0.5</v>
      </c>
      <c r="G381" s="54">
        <f t="shared" si="10"/>
        <v>5374.28</v>
      </c>
      <c r="H381" s="54">
        <f t="shared" si="11"/>
        <v>5374.28</v>
      </c>
      <c r="I381" s="62">
        <f>SEP!M128</f>
        <v>0.2605</v>
      </c>
      <c r="J381" s="65">
        <f>SEP!O128</f>
        <v>1399.99994</v>
      </c>
      <c r="K381" s="66">
        <f>ROUND(SEP!Q128,2)</f>
        <v>3974.28</v>
      </c>
      <c r="L381" s="55" t="s">
        <v>293</v>
      </c>
      <c r="M381" t="s">
        <v>291</v>
      </c>
    </row>
    <row r="382" spans="1:13" ht="12.75">
      <c r="A382" s="58">
        <v>2015</v>
      </c>
      <c r="B382" s="59" t="s">
        <v>322</v>
      </c>
      <c r="C382" s="58">
        <v>3</v>
      </c>
      <c r="D382" s="60" t="s">
        <v>124</v>
      </c>
      <c r="E382" s="54">
        <f>ROUND(SEP!E129,2)</f>
        <v>326.5</v>
      </c>
      <c r="F382" s="39">
        <v>0.5</v>
      </c>
      <c r="G382" s="54">
        <f t="shared" si="10"/>
        <v>163.25</v>
      </c>
      <c r="H382" s="54">
        <f t="shared" si="11"/>
        <v>163.25</v>
      </c>
      <c r="I382" s="62">
        <f>SEP!M129</f>
        <v>0.2035</v>
      </c>
      <c r="J382" s="65">
        <f>SEP!O129</f>
        <v>33.221374999999995</v>
      </c>
      <c r="K382" s="66">
        <f>ROUND(SEP!Q129,2)</f>
        <v>130.03</v>
      </c>
      <c r="L382" s="55" t="s">
        <v>293</v>
      </c>
      <c r="M382" t="s">
        <v>291</v>
      </c>
    </row>
    <row r="383" spans="1:13" ht="12.75">
      <c r="A383" s="58">
        <v>2015</v>
      </c>
      <c r="B383" s="59" t="s">
        <v>322</v>
      </c>
      <c r="C383" s="58">
        <v>3</v>
      </c>
      <c r="D383" s="60" t="s">
        <v>125</v>
      </c>
      <c r="E383" s="54">
        <f>ROUND(SEP!E130,2)</f>
        <v>16998.99</v>
      </c>
      <c r="F383" s="39">
        <v>0.5</v>
      </c>
      <c r="G383" s="54">
        <f t="shared" si="10"/>
        <v>8499.495</v>
      </c>
      <c r="H383" s="54">
        <f t="shared" si="11"/>
        <v>8499.495</v>
      </c>
      <c r="I383" s="62">
        <f>SEP!M130</f>
        <v>0.3691</v>
      </c>
      <c r="J383" s="65">
        <f>SEP!O130</f>
        <v>3137.1636045</v>
      </c>
      <c r="K383" s="66">
        <f>ROUND(SEP!Q130,2)</f>
        <v>5362.33</v>
      </c>
      <c r="L383" s="55" t="s">
        <v>293</v>
      </c>
      <c r="M383" t="s">
        <v>291</v>
      </c>
    </row>
    <row r="384" spans="1:13" ht="12.75">
      <c r="A384" s="58">
        <v>2015</v>
      </c>
      <c r="B384" s="59" t="s">
        <v>322</v>
      </c>
      <c r="C384" s="58">
        <v>3</v>
      </c>
      <c r="D384" s="60" t="s">
        <v>126</v>
      </c>
      <c r="E384" s="54">
        <f>ROUND(SEP!E131,2)</f>
        <v>11101</v>
      </c>
      <c r="F384" s="39">
        <v>0.5</v>
      </c>
      <c r="G384" s="54">
        <f t="shared" si="10"/>
        <v>5550.5</v>
      </c>
      <c r="H384" s="54">
        <f t="shared" si="11"/>
        <v>5550.5</v>
      </c>
      <c r="I384" s="62">
        <f>SEP!M131</f>
        <v>0.3072</v>
      </c>
      <c r="J384" s="65">
        <f>SEP!O131</f>
        <v>1705.1136</v>
      </c>
      <c r="K384" s="66">
        <f>ROUND(SEP!Q131,2)</f>
        <v>3845.39</v>
      </c>
      <c r="L384" s="55" t="s">
        <v>293</v>
      </c>
      <c r="M384" t="s">
        <v>291</v>
      </c>
    </row>
    <row r="385" spans="1:13" ht="12.75">
      <c r="A385" s="58">
        <v>2015</v>
      </c>
      <c r="B385" s="59" t="s">
        <v>322</v>
      </c>
      <c r="C385" s="58">
        <v>3</v>
      </c>
      <c r="D385" s="60" t="s">
        <v>127</v>
      </c>
      <c r="E385" s="54">
        <f>ROUND(SEP!E132,2)</f>
        <v>653</v>
      </c>
      <c r="F385" s="39">
        <v>0.5</v>
      </c>
      <c r="G385" s="54">
        <f t="shared" si="10"/>
        <v>326.5</v>
      </c>
      <c r="H385" s="54">
        <f t="shared" si="11"/>
        <v>326.5</v>
      </c>
      <c r="I385" s="62">
        <f>SEP!M132</f>
        <v>0.3513</v>
      </c>
      <c r="J385" s="65">
        <f>SEP!O132</f>
        <v>114.69945</v>
      </c>
      <c r="K385" s="66">
        <f>ROUND(SEP!Q132,2)</f>
        <v>211.8</v>
      </c>
      <c r="L385" s="55" t="s">
        <v>293</v>
      </c>
      <c r="M385" t="s">
        <v>291</v>
      </c>
    </row>
    <row r="386" spans="1:13" ht="12.75">
      <c r="A386" s="58">
        <v>2015</v>
      </c>
      <c r="B386" s="59" t="s">
        <v>322</v>
      </c>
      <c r="C386" s="58">
        <v>3</v>
      </c>
      <c r="D386" s="60" t="s">
        <v>128</v>
      </c>
      <c r="E386" s="54">
        <f>ROUND(SEP!E133,2)</f>
        <v>1516.65</v>
      </c>
      <c r="F386" s="39">
        <v>0.5</v>
      </c>
      <c r="G386" s="54">
        <f t="shared" si="10"/>
        <v>758.325</v>
      </c>
      <c r="H386" s="54">
        <f t="shared" si="11"/>
        <v>758.325</v>
      </c>
      <c r="I386" s="62">
        <f>SEP!M133</f>
        <v>0.2699</v>
      </c>
      <c r="J386" s="65">
        <f>SEP!O133</f>
        <v>204.67191749999998</v>
      </c>
      <c r="K386" s="66">
        <f>ROUND(SEP!Q133,2)</f>
        <v>553.65</v>
      </c>
      <c r="L386" s="55" t="s">
        <v>293</v>
      </c>
      <c r="M386" t="s">
        <v>291</v>
      </c>
    </row>
    <row r="387" spans="1:13" ht="12.75">
      <c r="A387" s="58">
        <v>2015</v>
      </c>
      <c r="B387" s="59" t="s">
        <v>322</v>
      </c>
      <c r="C387" s="58">
        <v>3</v>
      </c>
      <c r="D387" s="60" t="s">
        <v>129</v>
      </c>
      <c r="E387" s="54">
        <f>ROUND(SEP!E134,2)</f>
        <v>2612</v>
      </c>
      <c r="F387" s="39">
        <v>0.5</v>
      </c>
      <c r="G387" s="54">
        <f t="shared" si="10"/>
        <v>1306</v>
      </c>
      <c r="H387" s="54">
        <f t="shared" si="11"/>
        <v>1306</v>
      </c>
      <c r="I387" s="62">
        <f>SEP!M134</f>
        <v>0.2432</v>
      </c>
      <c r="J387" s="65">
        <f>SEP!O134</f>
        <v>317.6192</v>
      </c>
      <c r="K387" s="66">
        <f>ROUND(SEP!Q134,2)</f>
        <v>988.38</v>
      </c>
      <c r="L387" s="55" t="s">
        <v>293</v>
      </c>
      <c r="M387" t="s">
        <v>291</v>
      </c>
    </row>
    <row r="388" spans="1:13" ht="12.75">
      <c r="A388" s="58">
        <v>2015</v>
      </c>
      <c r="B388" s="59" t="s">
        <v>322</v>
      </c>
      <c r="C388" s="58">
        <v>3</v>
      </c>
      <c r="D388" s="60" t="s">
        <v>130</v>
      </c>
      <c r="E388" s="54">
        <f>ROUND(SEP!E135,2)</f>
        <v>19263.5</v>
      </c>
      <c r="F388" s="39">
        <v>0.5</v>
      </c>
      <c r="G388" s="54">
        <f t="shared" si="10"/>
        <v>9631.75</v>
      </c>
      <c r="H388" s="54">
        <f t="shared" si="11"/>
        <v>9631.75</v>
      </c>
      <c r="I388" s="62">
        <f>SEP!M135</f>
        <v>0.3569</v>
      </c>
      <c r="J388" s="65">
        <f>SEP!O135</f>
        <v>3437.571575</v>
      </c>
      <c r="K388" s="66">
        <f>ROUND(SEP!Q135,2)</f>
        <v>6194.18</v>
      </c>
      <c r="L388" s="55" t="s">
        <v>293</v>
      </c>
      <c r="M388" t="s">
        <v>291</v>
      </c>
    </row>
    <row r="389" spans="1:13" ht="12.75">
      <c r="A389" s="58">
        <v>2015</v>
      </c>
      <c r="B389" s="59" t="s">
        <v>322</v>
      </c>
      <c r="C389" s="58">
        <v>3</v>
      </c>
      <c r="D389" s="60" t="s">
        <v>131</v>
      </c>
      <c r="E389" s="54">
        <f>ROUND(SEP!E136,2)</f>
        <v>2152.22</v>
      </c>
      <c r="F389" s="39">
        <v>0.5</v>
      </c>
      <c r="G389" s="54">
        <f t="shared" si="10"/>
        <v>1076.11</v>
      </c>
      <c r="H389" s="54">
        <f t="shared" si="11"/>
        <v>1076.11</v>
      </c>
      <c r="I389" s="62">
        <f>SEP!M136</f>
        <v>0.3843</v>
      </c>
      <c r="J389" s="65">
        <f>SEP!O136</f>
        <v>413.5490729999999</v>
      </c>
      <c r="K389" s="66">
        <f>ROUND(SEP!Q136,2)</f>
        <v>662.56</v>
      </c>
      <c r="L389" s="55" t="s">
        <v>293</v>
      </c>
      <c r="M389" t="s">
        <v>291</v>
      </c>
    </row>
    <row r="390" spans="1:13" ht="12.75">
      <c r="A390" s="58">
        <v>2015</v>
      </c>
      <c r="B390" s="59" t="s">
        <v>322</v>
      </c>
      <c r="C390" s="58">
        <v>3</v>
      </c>
      <c r="D390" s="60" t="s">
        <v>132</v>
      </c>
      <c r="E390" s="54">
        <f>ROUND(SEP!E137,2)</f>
        <v>653</v>
      </c>
      <c r="F390" s="39">
        <v>0.5</v>
      </c>
      <c r="G390" s="54">
        <f t="shared" si="10"/>
        <v>326.5</v>
      </c>
      <c r="H390" s="54">
        <f t="shared" si="11"/>
        <v>326.5</v>
      </c>
      <c r="I390" s="62">
        <f>SEP!M137</f>
        <v>0.4553</v>
      </c>
      <c r="J390" s="65">
        <f>SEP!O137</f>
        <v>148.65545</v>
      </c>
      <c r="K390" s="66">
        <f>ROUND(SEP!Q137,2)</f>
        <v>177.84</v>
      </c>
      <c r="L390" s="55" t="s">
        <v>293</v>
      </c>
      <c r="M390" t="s">
        <v>291</v>
      </c>
    </row>
    <row r="391" spans="1:13" ht="12.75">
      <c r="A391" s="58">
        <v>2015</v>
      </c>
      <c r="B391" s="59" t="s">
        <v>322</v>
      </c>
      <c r="C391" s="58">
        <v>3</v>
      </c>
      <c r="D391" s="60" t="s">
        <v>133</v>
      </c>
      <c r="E391" s="54">
        <f>ROUND(SEP!E138,2)</f>
        <v>2575.21</v>
      </c>
      <c r="F391" s="39">
        <v>0.5</v>
      </c>
      <c r="G391" s="54">
        <f>E391*F391</f>
        <v>1287.605</v>
      </c>
      <c r="H391" s="54">
        <f>G391</f>
        <v>1287.605</v>
      </c>
      <c r="I391" s="62">
        <f>SEP!M138</f>
        <v>0.4587</v>
      </c>
      <c r="J391" s="65">
        <f>SEP!O138</f>
        <v>590.6244135000001</v>
      </c>
      <c r="K391" s="66">
        <f>ROUND(SEP!Q138,2)</f>
        <v>696.98</v>
      </c>
      <c r="L391" s="55" t="s">
        <v>293</v>
      </c>
      <c r="M391" t="s">
        <v>291</v>
      </c>
    </row>
    <row r="392" spans="1:13" ht="12.75">
      <c r="A392" s="58">
        <v>2015</v>
      </c>
      <c r="B392" s="59" t="s">
        <v>323</v>
      </c>
      <c r="C392" s="58">
        <v>4</v>
      </c>
      <c r="D392" s="63" t="s">
        <v>3</v>
      </c>
      <c r="E392" s="54">
        <f>ROUND(OCT!E9,2)</f>
        <v>653</v>
      </c>
      <c r="F392" s="39">
        <v>0.5</v>
      </c>
      <c r="G392" s="54">
        <f aca="true" t="shared" si="12" ref="G392:G455">E392*F392</f>
        <v>326.5</v>
      </c>
      <c r="H392" s="54">
        <f aca="true" t="shared" si="13" ref="H392:H455">G392</f>
        <v>326.5</v>
      </c>
      <c r="I392" s="61">
        <f>OCT!M9</f>
        <v>0.2332</v>
      </c>
      <c r="J392" s="65">
        <f>H392*I392</f>
        <v>76.1398</v>
      </c>
      <c r="K392" s="65">
        <f>H392-J392</f>
        <v>250.36020000000002</v>
      </c>
      <c r="L392" s="55" t="s">
        <v>293</v>
      </c>
      <c r="M392" t="s">
        <v>291</v>
      </c>
    </row>
    <row r="393" spans="1:13" ht="12.75">
      <c r="A393">
        <v>2015</v>
      </c>
      <c r="B393" t="s">
        <v>323</v>
      </c>
      <c r="C393">
        <v>4</v>
      </c>
      <c r="D393" s="63" t="s">
        <v>5</v>
      </c>
      <c r="E393" s="54">
        <f>ROUND(OCT!E10,2)</f>
        <v>4244.5</v>
      </c>
      <c r="F393" s="39">
        <v>0.5</v>
      </c>
      <c r="G393" s="54">
        <f t="shared" si="12"/>
        <v>2122.25</v>
      </c>
      <c r="H393" s="54">
        <f t="shared" si="13"/>
        <v>2122.25</v>
      </c>
      <c r="I393" s="61">
        <f>OCT!M10</f>
        <v>0.4474</v>
      </c>
      <c r="J393" s="65">
        <f aca="true" t="shared" si="14" ref="J393:J456">H393*I393</f>
        <v>949.4946500000001</v>
      </c>
      <c r="K393" s="65">
        <f aca="true" t="shared" si="15" ref="K393:K456">H393-J393</f>
        <v>1172.75535</v>
      </c>
      <c r="L393" s="55" t="s">
        <v>293</v>
      </c>
      <c r="M393" t="s">
        <v>291</v>
      </c>
    </row>
    <row r="394" spans="1:13" ht="12.75">
      <c r="A394">
        <v>2015</v>
      </c>
      <c r="B394" t="s">
        <v>323</v>
      </c>
      <c r="C394">
        <v>4</v>
      </c>
      <c r="D394" s="63" t="s">
        <v>6</v>
      </c>
      <c r="E394" s="54">
        <f>ROUND(OCT!E11,2)</f>
        <v>653</v>
      </c>
      <c r="F394" s="39">
        <v>0.5</v>
      </c>
      <c r="G394" s="54">
        <f t="shared" si="12"/>
        <v>326.5</v>
      </c>
      <c r="H394" s="54">
        <f t="shared" si="13"/>
        <v>326.5</v>
      </c>
      <c r="I394" s="61">
        <f>OCT!M11</f>
        <v>0.1924</v>
      </c>
      <c r="J394" s="65">
        <f t="shared" si="14"/>
        <v>62.818599999999996</v>
      </c>
      <c r="K394" s="65">
        <f t="shared" si="15"/>
        <v>263.6814</v>
      </c>
      <c r="L394" s="55" t="s">
        <v>293</v>
      </c>
      <c r="M394" t="s">
        <v>291</v>
      </c>
    </row>
    <row r="395" spans="1:13" ht="12.75">
      <c r="A395">
        <v>2015</v>
      </c>
      <c r="B395" t="s">
        <v>323</v>
      </c>
      <c r="C395">
        <v>4</v>
      </c>
      <c r="D395" s="63" t="s">
        <v>7</v>
      </c>
      <c r="E395" s="54">
        <f>ROUND(OCT!E12,2)</f>
        <v>0</v>
      </c>
      <c r="F395" s="39">
        <v>0.5</v>
      </c>
      <c r="G395" s="54">
        <f t="shared" si="12"/>
        <v>0</v>
      </c>
      <c r="H395" s="54">
        <f t="shared" si="13"/>
        <v>0</v>
      </c>
      <c r="I395" s="61">
        <f>OCT!M12</f>
        <v>0.3268</v>
      </c>
      <c r="J395" s="65">
        <f t="shared" si="14"/>
        <v>0</v>
      </c>
      <c r="K395" s="65">
        <f t="shared" si="15"/>
        <v>0</v>
      </c>
      <c r="L395" s="55" t="s">
        <v>293</v>
      </c>
      <c r="M395" t="s">
        <v>291</v>
      </c>
    </row>
    <row r="396" spans="1:13" ht="12.75">
      <c r="A396">
        <v>2015</v>
      </c>
      <c r="B396" t="s">
        <v>323</v>
      </c>
      <c r="C396">
        <v>4</v>
      </c>
      <c r="D396" s="63" t="s">
        <v>8</v>
      </c>
      <c r="E396" s="54">
        <f>ROUND(OCT!E13,2)</f>
        <v>653</v>
      </c>
      <c r="F396" s="39">
        <v>0.5</v>
      </c>
      <c r="G396" s="54">
        <f t="shared" si="12"/>
        <v>326.5</v>
      </c>
      <c r="H396" s="54">
        <f t="shared" si="13"/>
        <v>326.5</v>
      </c>
      <c r="I396" s="61">
        <f>OCT!M13</f>
        <v>0.2722</v>
      </c>
      <c r="J396" s="65">
        <f t="shared" si="14"/>
        <v>88.8733</v>
      </c>
      <c r="K396" s="65">
        <f t="shared" si="15"/>
        <v>237.6267</v>
      </c>
      <c r="L396" s="55" t="s">
        <v>293</v>
      </c>
      <c r="M396" t="s">
        <v>291</v>
      </c>
    </row>
    <row r="397" spans="1:13" ht="12.75">
      <c r="A397">
        <v>2015</v>
      </c>
      <c r="B397" t="s">
        <v>323</v>
      </c>
      <c r="C397">
        <v>4</v>
      </c>
      <c r="D397" s="63" t="s">
        <v>9</v>
      </c>
      <c r="E397" s="54">
        <f>ROUND(OCT!E14,2)</f>
        <v>1632.5</v>
      </c>
      <c r="F397" s="39">
        <v>0.5</v>
      </c>
      <c r="G397" s="54">
        <f t="shared" si="12"/>
        <v>816.25</v>
      </c>
      <c r="H397" s="54">
        <f t="shared" si="13"/>
        <v>816.25</v>
      </c>
      <c r="I397" s="61">
        <f>OCT!M14</f>
        <v>0.2639</v>
      </c>
      <c r="J397" s="65">
        <f t="shared" si="14"/>
        <v>215.408375</v>
      </c>
      <c r="K397" s="65">
        <f t="shared" si="15"/>
        <v>600.841625</v>
      </c>
      <c r="L397" s="55" t="s">
        <v>293</v>
      </c>
      <c r="M397" t="s">
        <v>291</v>
      </c>
    </row>
    <row r="398" spans="1:13" ht="12.75">
      <c r="A398">
        <v>2015</v>
      </c>
      <c r="B398" t="s">
        <v>323</v>
      </c>
      <c r="C398">
        <v>4</v>
      </c>
      <c r="D398" s="63" t="s">
        <v>10</v>
      </c>
      <c r="E398" s="54">
        <f>ROUND(OCT!E15,2)</f>
        <v>3265</v>
      </c>
      <c r="F398" s="39">
        <v>0.5</v>
      </c>
      <c r="G398" s="54">
        <f t="shared" si="12"/>
        <v>1632.5</v>
      </c>
      <c r="H398" s="54">
        <f t="shared" si="13"/>
        <v>1632.5</v>
      </c>
      <c r="I398" s="61">
        <f>OCT!M15</f>
        <v>0.4602</v>
      </c>
      <c r="J398" s="65">
        <f t="shared" si="14"/>
        <v>751.2764999999999</v>
      </c>
      <c r="K398" s="65">
        <f t="shared" si="15"/>
        <v>881.2235000000001</v>
      </c>
      <c r="L398" s="55" t="s">
        <v>293</v>
      </c>
      <c r="M398" t="s">
        <v>291</v>
      </c>
    </row>
    <row r="399" spans="1:13" ht="12.75">
      <c r="A399">
        <v>2015</v>
      </c>
      <c r="B399" t="s">
        <v>323</v>
      </c>
      <c r="C399">
        <v>4</v>
      </c>
      <c r="D399" s="63" t="s">
        <v>11</v>
      </c>
      <c r="E399" s="54">
        <f>ROUND(OCT!E16,2)</f>
        <v>6856.5</v>
      </c>
      <c r="F399" s="39">
        <v>0.5</v>
      </c>
      <c r="G399" s="54">
        <f t="shared" si="12"/>
        <v>3428.25</v>
      </c>
      <c r="H399" s="54">
        <f t="shared" si="13"/>
        <v>3428.25</v>
      </c>
      <c r="I399" s="61">
        <f>OCT!M16</f>
        <v>0.3302</v>
      </c>
      <c r="J399" s="65">
        <f t="shared" si="14"/>
        <v>1132.00815</v>
      </c>
      <c r="K399" s="65">
        <f t="shared" si="15"/>
        <v>2296.2418500000003</v>
      </c>
      <c r="L399" s="55" t="s">
        <v>293</v>
      </c>
      <c r="M399" t="s">
        <v>291</v>
      </c>
    </row>
    <row r="400" spans="1:13" ht="12.75">
      <c r="A400">
        <v>2015</v>
      </c>
      <c r="B400" t="s">
        <v>323</v>
      </c>
      <c r="C400">
        <v>4</v>
      </c>
      <c r="D400" s="63" t="s">
        <v>12</v>
      </c>
      <c r="E400" s="54">
        <f>ROUND(OCT!E17,2)</f>
        <v>326.5</v>
      </c>
      <c r="F400" s="39">
        <v>0.5</v>
      </c>
      <c r="G400" s="54">
        <f t="shared" si="12"/>
        <v>163.25</v>
      </c>
      <c r="H400" s="54">
        <f t="shared" si="13"/>
        <v>163.25</v>
      </c>
      <c r="I400" s="61">
        <f>OCT!M17</f>
        <v>0.4278</v>
      </c>
      <c r="J400" s="65">
        <f t="shared" si="14"/>
        <v>69.83835</v>
      </c>
      <c r="K400" s="65">
        <f t="shared" si="15"/>
        <v>93.41165</v>
      </c>
      <c r="L400" s="55" t="s">
        <v>293</v>
      </c>
      <c r="M400" t="s">
        <v>291</v>
      </c>
    </row>
    <row r="401" spans="1:13" ht="12.75">
      <c r="A401">
        <v>2015</v>
      </c>
      <c r="B401" t="s">
        <v>323</v>
      </c>
      <c r="C401">
        <v>4</v>
      </c>
      <c r="D401" s="63" t="s">
        <v>13</v>
      </c>
      <c r="E401" s="54">
        <f>ROUND(OCT!E18,2)</f>
        <v>979.5</v>
      </c>
      <c r="F401" s="39">
        <v>0.5</v>
      </c>
      <c r="G401" s="54">
        <f t="shared" si="12"/>
        <v>489.75</v>
      </c>
      <c r="H401" s="54">
        <f t="shared" si="13"/>
        <v>489.75</v>
      </c>
      <c r="I401" s="61">
        <f>OCT!M18</f>
        <v>0.3111</v>
      </c>
      <c r="J401" s="65">
        <f t="shared" si="14"/>
        <v>152.361225</v>
      </c>
      <c r="K401" s="65">
        <f t="shared" si="15"/>
        <v>337.388775</v>
      </c>
      <c r="L401" s="55" t="s">
        <v>293</v>
      </c>
      <c r="M401" t="s">
        <v>291</v>
      </c>
    </row>
    <row r="402" spans="1:13" ht="12.75">
      <c r="A402">
        <v>2015</v>
      </c>
      <c r="B402" t="s">
        <v>323</v>
      </c>
      <c r="C402">
        <v>4</v>
      </c>
      <c r="D402" s="63" t="s">
        <v>14</v>
      </c>
      <c r="E402" s="54">
        <f>ROUND(OCT!E19,2)</f>
        <v>326.5</v>
      </c>
      <c r="F402" s="39">
        <v>0.5</v>
      </c>
      <c r="G402" s="54">
        <f t="shared" si="12"/>
        <v>163.25</v>
      </c>
      <c r="H402" s="54">
        <f t="shared" si="13"/>
        <v>163.25</v>
      </c>
      <c r="I402" s="61">
        <f>OCT!M19</f>
        <v>0.2109</v>
      </c>
      <c r="J402" s="65">
        <f t="shared" si="14"/>
        <v>34.429425</v>
      </c>
      <c r="K402" s="65">
        <f t="shared" si="15"/>
        <v>128.820575</v>
      </c>
      <c r="L402" s="55" t="s">
        <v>293</v>
      </c>
      <c r="M402" t="s">
        <v>291</v>
      </c>
    </row>
    <row r="403" spans="1:13" ht="12.75">
      <c r="A403">
        <v>2015</v>
      </c>
      <c r="B403" t="s">
        <v>323</v>
      </c>
      <c r="C403">
        <v>4</v>
      </c>
      <c r="D403" s="63" t="s">
        <v>15</v>
      </c>
      <c r="E403" s="54">
        <f>ROUND(OCT!E20,2)</f>
        <v>0</v>
      </c>
      <c r="F403" s="39">
        <v>0.5</v>
      </c>
      <c r="G403" s="54">
        <f t="shared" si="12"/>
        <v>0</v>
      </c>
      <c r="H403" s="54">
        <f t="shared" si="13"/>
        <v>0</v>
      </c>
      <c r="I403" s="61">
        <f>OCT!M20</f>
        <v>0.3602</v>
      </c>
      <c r="J403" s="65">
        <f t="shared" si="14"/>
        <v>0</v>
      </c>
      <c r="K403" s="65">
        <f t="shared" si="15"/>
        <v>0</v>
      </c>
      <c r="L403" s="55" t="s">
        <v>293</v>
      </c>
      <c r="M403" t="s">
        <v>291</v>
      </c>
    </row>
    <row r="404" spans="1:13" ht="12.75">
      <c r="A404">
        <v>2015</v>
      </c>
      <c r="B404" t="s">
        <v>323</v>
      </c>
      <c r="C404">
        <v>4</v>
      </c>
      <c r="D404" s="63" t="s">
        <v>16</v>
      </c>
      <c r="E404" s="54">
        <f>ROUND(OCT!E21,2)</f>
        <v>653</v>
      </c>
      <c r="F404" s="39">
        <v>0.5</v>
      </c>
      <c r="G404" s="54">
        <f t="shared" si="12"/>
        <v>326.5</v>
      </c>
      <c r="H404" s="54">
        <f t="shared" si="13"/>
        <v>326.5</v>
      </c>
      <c r="I404" s="61">
        <f>OCT!M21</f>
        <v>0.2439</v>
      </c>
      <c r="J404" s="65">
        <f t="shared" si="14"/>
        <v>79.63335000000001</v>
      </c>
      <c r="K404" s="65">
        <f t="shared" si="15"/>
        <v>246.86665</v>
      </c>
      <c r="L404" s="55" t="s">
        <v>293</v>
      </c>
      <c r="M404" t="s">
        <v>291</v>
      </c>
    </row>
    <row r="405" spans="1:13" ht="12.75">
      <c r="A405">
        <v>2015</v>
      </c>
      <c r="B405" t="s">
        <v>323</v>
      </c>
      <c r="C405">
        <v>4</v>
      </c>
      <c r="D405" s="63" t="s">
        <v>17</v>
      </c>
      <c r="E405" s="54">
        <f>ROUND(OCT!E22,2)</f>
        <v>326.5</v>
      </c>
      <c r="F405" s="39">
        <v>0.5</v>
      </c>
      <c r="G405" s="54">
        <f t="shared" si="12"/>
        <v>163.25</v>
      </c>
      <c r="H405" s="54">
        <f t="shared" si="13"/>
        <v>163.25</v>
      </c>
      <c r="I405" s="61">
        <f>OCT!M22</f>
        <v>0.3156</v>
      </c>
      <c r="J405" s="65">
        <f t="shared" si="14"/>
        <v>51.521699999999996</v>
      </c>
      <c r="K405" s="65">
        <f t="shared" si="15"/>
        <v>111.7283</v>
      </c>
      <c r="L405" s="55" t="s">
        <v>293</v>
      </c>
      <c r="M405" t="s">
        <v>291</v>
      </c>
    </row>
    <row r="406" spans="1:13" ht="12.75">
      <c r="A406">
        <v>2015</v>
      </c>
      <c r="B406" t="s">
        <v>323</v>
      </c>
      <c r="C406">
        <v>4</v>
      </c>
      <c r="D406" s="63" t="s">
        <v>18</v>
      </c>
      <c r="E406" s="54">
        <f>ROUND(OCT!E23,2)</f>
        <v>653</v>
      </c>
      <c r="F406" s="39">
        <v>0.5</v>
      </c>
      <c r="G406" s="54">
        <f t="shared" si="12"/>
        <v>326.5</v>
      </c>
      <c r="H406" s="54">
        <f t="shared" si="13"/>
        <v>326.5</v>
      </c>
      <c r="I406" s="61">
        <f>OCT!M23</f>
        <v>0.2023</v>
      </c>
      <c r="J406" s="65">
        <f t="shared" si="14"/>
        <v>66.05095</v>
      </c>
      <c r="K406" s="65">
        <f t="shared" si="15"/>
        <v>260.44905</v>
      </c>
      <c r="L406" s="55" t="s">
        <v>293</v>
      </c>
      <c r="M406" t="s">
        <v>291</v>
      </c>
    </row>
    <row r="407" spans="1:13" ht="12.75">
      <c r="A407">
        <v>2015</v>
      </c>
      <c r="B407" t="s">
        <v>323</v>
      </c>
      <c r="C407">
        <v>4</v>
      </c>
      <c r="D407" s="63" t="s">
        <v>19</v>
      </c>
      <c r="E407" s="54">
        <f>ROUND(OCT!E24,2)</f>
        <v>0</v>
      </c>
      <c r="F407" s="39">
        <v>0.5</v>
      </c>
      <c r="G407" s="54">
        <f t="shared" si="12"/>
        <v>0</v>
      </c>
      <c r="H407" s="54">
        <f t="shared" si="13"/>
        <v>0</v>
      </c>
      <c r="I407" s="61">
        <f>OCT!M24</f>
        <v>0.3107</v>
      </c>
      <c r="J407" s="65">
        <f t="shared" si="14"/>
        <v>0</v>
      </c>
      <c r="K407" s="65">
        <f t="shared" si="15"/>
        <v>0</v>
      </c>
      <c r="L407" s="55" t="s">
        <v>293</v>
      </c>
      <c r="M407" t="s">
        <v>291</v>
      </c>
    </row>
    <row r="408" spans="1:13" ht="12.75">
      <c r="A408">
        <v>2015</v>
      </c>
      <c r="B408" t="s">
        <v>323</v>
      </c>
      <c r="C408">
        <v>4</v>
      </c>
      <c r="D408" s="63" t="s">
        <v>20</v>
      </c>
      <c r="E408" s="54">
        <f>ROUND(OCT!E25,2)</f>
        <v>2285.5</v>
      </c>
      <c r="F408" s="39">
        <v>0.5</v>
      </c>
      <c r="G408" s="54">
        <f t="shared" si="12"/>
        <v>1142.75</v>
      </c>
      <c r="H408" s="54">
        <f t="shared" si="13"/>
        <v>1142.75</v>
      </c>
      <c r="I408" s="61">
        <f>OCT!M25</f>
        <v>0.3308</v>
      </c>
      <c r="J408" s="65">
        <f t="shared" si="14"/>
        <v>378.02169999999995</v>
      </c>
      <c r="K408" s="65">
        <f t="shared" si="15"/>
        <v>764.7283</v>
      </c>
      <c r="L408" s="55" t="s">
        <v>293</v>
      </c>
      <c r="M408" t="s">
        <v>291</v>
      </c>
    </row>
    <row r="409" spans="1:13" ht="12.75">
      <c r="A409">
        <v>2015</v>
      </c>
      <c r="B409" t="s">
        <v>323</v>
      </c>
      <c r="C409">
        <v>4</v>
      </c>
      <c r="D409" s="63" t="s">
        <v>21</v>
      </c>
      <c r="E409" s="54">
        <f>ROUND(OCT!E26,2)</f>
        <v>1632.5</v>
      </c>
      <c r="F409" s="39">
        <v>0.5</v>
      </c>
      <c r="G409" s="54">
        <f t="shared" si="12"/>
        <v>816.25</v>
      </c>
      <c r="H409" s="54">
        <f t="shared" si="13"/>
        <v>816.25</v>
      </c>
      <c r="I409" s="61">
        <f>OCT!M26</f>
        <v>0.291</v>
      </c>
      <c r="J409" s="65">
        <f t="shared" si="14"/>
        <v>237.52874999999997</v>
      </c>
      <c r="K409" s="65">
        <f t="shared" si="15"/>
        <v>578.72125</v>
      </c>
      <c r="L409" s="55" t="s">
        <v>293</v>
      </c>
      <c r="M409" t="s">
        <v>291</v>
      </c>
    </row>
    <row r="410" spans="1:13" ht="12.75">
      <c r="A410">
        <v>2015</v>
      </c>
      <c r="B410" t="s">
        <v>323</v>
      </c>
      <c r="C410">
        <v>4</v>
      </c>
      <c r="D410" s="63" t="s">
        <v>22</v>
      </c>
      <c r="E410" s="54">
        <f>ROUND(OCT!E27,2)</f>
        <v>0</v>
      </c>
      <c r="F410" s="39">
        <v>0.5</v>
      </c>
      <c r="G410" s="54">
        <f t="shared" si="12"/>
        <v>0</v>
      </c>
      <c r="H410" s="54">
        <f t="shared" si="13"/>
        <v>0</v>
      </c>
      <c r="I410" s="61">
        <f>OCT!M27</f>
        <v>0.3131</v>
      </c>
      <c r="J410" s="65">
        <f t="shared" si="14"/>
        <v>0</v>
      </c>
      <c r="K410" s="65">
        <f t="shared" si="15"/>
        <v>0</v>
      </c>
      <c r="L410" s="55" t="s">
        <v>293</v>
      </c>
      <c r="M410" t="s">
        <v>291</v>
      </c>
    </row>
    <row r="411" spans="1:13" ht="12.75">
      <c r="A411">
        <v>2015</v>
      </c>
      <c r="B411" t="s">
        <v>323</v>
      </c>
      <c r="C411">
        <v>4</v>
      </c>
      <c r="D411" s="63" t="s">
        <v>23</v>
      </c>
      <c r="E411" s="54">
        <f>ROUND(OCT!E28,2)</f>
        <v>0</v>
      </c>
      <c r="F411" s="39">
        <v>0.5</v>
      </c>
      <c r="G411" s="54">
        <f t="shared" si="12"/>
        <v>0</v>
      </c>
      <c r="H411" s="54">
        <f t="shared" si="13"/>
        <v>0</v>
      </c>
      <c r="I411" s="61">
        <f>OCT!M28</f>
        <v>0.2204</v>
      </c>
      <c r="J411" s="65">
        <f t="shared" si="14"/>
        <v>0</v>
      </c>
      <c r="K411" s="65">
        <f t="shared" si="15"/>
        <v>0</v>
      </c>
      <c r="L411" s="55" t="s">
        <v>293</v>
      </c>
      <c r="M411" t="s">
        <v>291</v>
      </c>
    </row>
    <row r="412" spans="1:13" ht="12.75">
      <c r="A412">
        <v>2015</v>
      </c>
      <c r="B412" t="s">
        <v>323</v>
      </c>
      <c r="C412">
        <v>4</v>
      </c>
      <c r="D412" s="63" t="s">
        <v>24</v>
      </c>
      <c r="E412" s="54">
        <f>ROUND(OCT!E29,2)</f>
        <v>10121.5</v>
      </c>
      <c r="F412" s="39">
        <v>0.5</v>
      </c>
      <c r="G412" s="54">
        <f t="shared" si="12"/>
        <v>5060.75</v>
      </c>
      <c r="H412" s="54">
        <f t="shared" si="13"/>
        <v>5060.75</v>
      </c>
      <c r="I412" s="61">
        <f>OCT!M29</f>
        <v>0.3853</v>
      </c>
      <c r="J412" s="65">
        <f t="shared" si="14"/>
        <v>1949.9069749999999</v>
      </c>
      <c r="K412" s="65">
        <f t="shared" si="15"/>
        <v>3110.843025</v>
      </c>
      <c r="L412" s="55" t="s">
        <v>293</v>
      </c>
      <c r="M412" t="s">
        <v>291</v>
      </c>
    </row>
    <row r="413" spans="1:13" ht="12.75">
      <c r="A413">
        <v>2015</v>
      </c>
      <c r="B413" t="s">
        <v>323</v>
      </c>
      <c r="C413">
        <v>4</v>
      </c>
      <c r="D413" s="63" t="s">
        <v>25</v>
      </c>
      <c r="E413" s="54">
        <f>ROUND(OCT!E30,2)</f>
        <v>0</v>
      </c>
      <c r="F413" s="39">
        <v>0.5</v>
      </c>
      <c r="G413" s="54">
        <f t="shared" si="12"/>
        <v>0</v>
      </c>
      <c r="H413" s="54">
        <f t="shared" si="13"/>
        <v>0</v>
      </c>
      <c r="I413" s="61">
        <f>OCT!M30</f>
        <v>0.4797</v>
      </c>
      <c r="J413" s="65">
        <f t="shared" si="14"/>
        <v>0</v>
      </c>
      <c r="K413" s="65">
        <f t="shared" si="15"/>
        <v>0</v>
      </c>
      <c r="L413" s="55" t="s">
        <v>293</v>
      </c>
      <c r="M413" t="s">
        <v>291</v>
      </c>
    </row>
    <row r="414" spans="1:13" ht="12.75">
      <c r="A414">
        <v>2015</v>
      </c>
      <c r="B414" t="s">
        <v>323</v>
      </c>
      <c r="C414">
        <v>4</v>
      </c>
      <c r="D414" s="63" t="s">
        <v>26</v>
      </c>
      <c r="E414" s="54">
        <f>ROUND(OCT!E31,2)</f>
        <v>1306</v>
      </c>
      <c r="F414" s="39">
        <v>0.5</v>
      </c>
      <c r="G414" s="54">
        <f t="shared" si="12"/>
        <v>653</v>
      </c>
      <c r="H414" s="54">
        <f t="shared" si="13"/>
        <v>653</v>
      </c>
      <c r="I414" s="61">
        <f>OCT!M31</f>
        <v>0.2901</v>
      </c>
      <c r="J414" s="65">
        <f t="shared" si="14"/>
        <v>189.4353</v>
      </c>
      <c r="K414" s="65">
        <f t="shared" si="15"/>
        <v>463.5647</v>
      </c>
      <c r="L414" s="55" t="s">
        <v>293</v>
      </c>
      <c r="M414" t="s">
        <v>291</v>
      </c>
    </row>
    <row r="415" spans="1:13" ht="12.75">
      <c r="A415">
        <v>2015</v>
      </c>
      <c r="B415" t="s">
        <v>323</v>
      </c>
      <c r="C415">
        <v>4</v>
      </c>
      <c r="D415" s="63" t="s">
        <v>27</v>
      </c>
      <c r="E415" s="54">
        <f>ROUND(OCT!E32,2)</f>
        <v>3918</v>
      </c>
      <c r="F415" s="39">
        <v>0.5</v>
      </c>
      <c r="G415" s="54">
        <f t="shared" si="12"/>
        <v>1959</v>
      </c>
      <c r="H415" s="54">
        <f t="shared" si="13"/>
        <v>1959</v>
      </c>
      <c r="I415" s="61">
        <f>OCT!M32</f>
        <v>0.3767</v>
      </c>
      <c r="J415" s="65">
        <f t="shared" si="14"/>
        <v>737.9553</v>
      </c>
      <c r="K415" s="65">
        <f t="shared" si="15"/>
        <v>1221.0447</v>
      </c>
      <c r="L415" s="55" t="s">
        <v>293</v>
      </c>
      <c r="M415" t="s">
        <v>291</v>
      </c>
    </row>
    <row r="416" spans="1:13" ht="12.75">
      <c r="A416">
        <v>2015</v>
      </c>
      <c r="B416" t="s">
        <v>323</v>
      </c>
      <c r="C416">
        <v>4</v>
      </c>
      <c r="D416" s="63" t="s">
        <v>28</v>
      </c>
      <c r="E416" s="54">
        <f>ROUND(OCT!E33,2)</f>
        <v>0</v>
      </c>
      <c r="F416" s="39">
        <v>0.5</v>
      </c>
      <c r="G416" s="54">
        <f t="shared" si="12"/>
        <v>0</v>
      </c>
      <c r="H416" s="54">
        <f t="shared" si="13"/>
        <v>0</v>
      </c>
      <c r="I416" s="61">
        <f>OCT!M33</f>
        <v>0.304</v>
      </c>
      <c r="J416" s="65">
        <f t="shared" si="14"/>
        <v>0</v>
      </c>
      <c r="K416" s="65">
        <f t="shared" si="15"/>
        <v>0</v>
      </c>
      <c r="L416" s="55" t="s">
        <v>293</v>
      </c>
      <c r="M416" t="s">
        <v>291</v>
      </c>
    </row>
    <row r="417" spans="1:13" ht="12.75">
      <c r="A417">
        <v>2015</v>
      </c>
      <c r="B417" t="s">
        <v>323</v>
      </c>
      <c r="C417">
        <v>4</v>
      </c>
      <c r="D417" s="63" t="s">
        <v>29</v>
      </c>
      <c r="E417" s="54">
        <f>ROUND(OCT!E34,2)</f>
        <v>1959</v>
      </c>
      <c r="F417" s="39">
        <v>0.5</v>
      </c>
      <c r="G417" s="54">
        <f t="shared" si="12"/>
        <v>979.5</v>
      </c>
      <c r="H417" s="54">
        <f t="shared" si="13"/>
        <v>979.5</v>
      </c>
      <c r="I417" s="61">
        <f>OCT!M34</f>
        <v>0.3042</v>
      </c>
      <c r="J417" s="65">
        <f t="shared" si="14"/>
        <v>297.9639</v>
      </c>
      <c r="K417" s="65">
        <f t="shared" si="15"/>
        <v>681.5361</v>
      </c>
      <c r="L417" s="55" t="s">
        <v>293</v>
      </c>
      <c r="M417" t="s">
        <v>291</v>
      </c>
    </row>
    <row r="418" spans="1:13" ht="12.75">
      <c r="A418">
        <v>2015</v>
      </c>
      <c r="B418" t="s">
        <v>323</v>
      </c>
      <c r="C418">
        <v>4</v>
      </c>
      <c r="D418" s="63" t="s">
        <v>30</v>
      </c>
      <c r="E418" s="54">
        <f>ROUND(OCT!E35,2)</f>
        <v>979.5</v>
      </c>
      <c r="F418" s="39">
        <v>0.5</v>
      </c>
      <c r="G418" s="54">
        <f t="shared" si="12"/>
        <v>489.75</v>
      </c>
      <c r="H418" s="54">
        <f t="shared" si="13"/>
        <v>489.75</v>
      </c>
      <c r="I418" s="61">
        <f>OCT!M35</f>
        <v>0.3358</v>
      </c>
      <c r="J418" s="65">
        <f t="shared" si="14"/>
        <v>164.45805</v>
      </c>
      <c r="K418" s="65">
        <f t="shared" si="15"/>
        <v>325.29195000000004</v>
      </c>
      <c r="L418" s="55" t="s">
        <v>293</v>
      </c>
      <c r="M418" t="s">
        <v>291</v>
      </c>
    </row>
    <row r="419" spans="1:13" ht="12.75">
      <c r="A419">
        <v>2015</v>
      </c>
      <c r="B419" t="s">
        <v>323</v>
      </c>
      <c r="C419">
        <v>4</v>
      </c>
      <c r="D419" s="63" t="s">
        <v>31</v>
      </c>
      <c r="E419" s="54">
        <f>ROUND(OCT!E36,2)</f>
        <v>0</v>
      </c>
      <c r="F419" s="39">
        <v>0.5</v>
      </c>
      <c r="G419" s="54">
        <f t="shared" si="12"/>
        <v>0</v>
      </c>
      <c r="H419" s="54">
        <f t="shared" si="13"/>
        <v>0</v>
      </c>
      <c r="I419" s="61">
        <f>OCT!M36</f>
        <v>0.3853</v>
      </c>
      <c r="J419" s="65">
        <f t="shared" si="14"/>
        <v>0</v>
      </c>
      <c r="K419" s="65">
        <f t="shared" si="15"/>
        <v>0</v>
      </c>
      <c r="L419" s="55" t="s">
        <v>293</v>
      </c>
      <c r="M419" t="s">
        <v>291</v>
      </c>
    </row>
    <row r="420" spans="1:13" ht="12.75">
      <c r="A420">
        <v>2015</v>
      </c>
      <c r="B420" t="s">
        <v>323</v>
      </c>
      <c r="C420">
        <v>4</v>
      </c>
      <c r="D420" s="63" t="s">
        <v>32</v>
      </c>
      <c r="E420" s="54">
        <f>ROUND(OCT!E37,2)</f>
        <v>18610.5</v>
      </c>
      <c r="F420" s="39">
        <v>0.5</v>
      </c>
      <c r="G420" s="54">
        <f t="shared" si="12"/>
        <v>9305.25</v>
      </c>
      <c r="H420" s="54">
        <f t="shared" si="13"/>
        <v>9305.25</v>
      </c>
      <c r="I420" s="61">
        <f>OCT!M37</f>
        <v>0.4611</v>
      </c>
      <c r="J420" s="65">
        <f t="shared" si="14"/>
        <v>4290.650775</v>
      </c>
      <c r="K420" s="65">
        <f t="shared" si="15"/>
        <v>5014.599225</v>
      </c>
      <c r="L420" s="55" t="s">
        <v>293</v>
      </c>
      <c r="M420" t="s">
        <v>291</v>
      </c>
    </row>
    <row r="421" spans="1:13" ht="12.75">
      <c r="A421">
        <v>2015</v>
      </c>
      <c r="B421" t="s">
        <v>323</v>
      </c>
      <c r="C421">
        <v>4</v>
      </c>
      <c r="D421" s="63" t="s">
        <v>33</v>
      </c>
      <c r="E421" s="54">
        <f>ROUND(OCT!E38,2)</f>
        <v>1959</v>
      </c>
      <c r="F421" s="39">
        <v>0.5</v>
      </c>
      <c r="G421" s="54">
        <f t="shared" si="12"/>
        <v>979.5</v>
      </c>
      <c r="H421" s="54">
        <f t="shared" si="13"/>
        <v>979.5</v>
      </c>
      <c r="I421" s="61">
        <f>OCT!M38</f>
        <v>0.4584</v>
      </c>
      <c r="J421" s="65">
        <f t="shared" si="14"/>
        <v>449.0028</v>
      </c>
      <c r="K421" s="65">
        <f t="shared" si="15"/>
        <v>530.4972</v>
      </c>
      <c r="L421" s="55" t="s">
        <v>293</v>
      </c>
      <c r="M421" t="s">
        <v>291</v>
      </c>
    </row>
    <row r="422" spans="1:13" ht="12.75">
      <c r="A422">
        <v>2015</v>
      </c>
      <c r="B422" t="s">
        <v>323</v>
      </c>
      <c r="C422">
        <v>4</v>
      </c>
      <c r="D422" s="63" t="s">
        <v>34</v>
      </c>
      <c r="E422" s="54">
        <f>ROUND(OCT!E39,2)</f>
        <v>979.5</v>
      </c>
      <c r="F422" s="39">
        <v>0.5</v>
      </c>
      <c r="G422" s="54">
        <f t="shared" si="12"/>
        <v>489.75</v>
      </c>
      <c r="H422" s="54">
        <f t="shared" si="13"/>
        <v>489.75</v>
      </c>
      <c r="I422" s="61">
        <f>OCT!M39</f>
        <v>0.2324</v>
      </c>
      <c r="J422" s="65">
        <f t="shared" si="14"/>
        <v>113.8179</v>
      </c>
      <c r="K422" s="65">
        <f t="shared" si="15"/>
        <v>375.9321</v>
      </c>
      <c r="L422" s="55" t="s">
        <v>293</v>
      </c>
      <c r="M422" t="s">
        <v>291</v>
      </c>
    </row>
    <row r="423" spans="1:13" ht="12.75">
      <c r="A423">
        <v>2015</v>
      </c>
      <c r="B423" t="s">
        <v>323</v>
      </c>
      <c r="C423">
        <v>4</v>
      </c>
      <c r="D423" s="63" t="s">
        <v>35</v>
      </c>
      <c r="E423" s="54">
        <f>ROUND(OCT!E40,2)</f>
        <v>0</v>
      </c>
      <c r="F423" s="39">
        <v>0.5</v>
      </c>
      <c r="G423" s="54">
        <f t="shared" si="12"/>
        <v>0</v>
      </c>
      <c r="H423" s="54">
        <f t="shared" si="13"/>
        <v>0</v>
      </c>
      <c r="I423" s="61">
        <f>OCT!M40</f>
        <v>0.3811</v>
      </c>
      <c r="J423" s="65">
        <f t="shared" si="14"/>
        <v>0</v>
      </c>
      <c r="K423" s="65">
        <f t="shared" si="15"/>
        <v>0</v>
      </c>
      <c r="L423" s="55" t="s">
        <v>293</v>
      </c>
      <c r="M423" t="s">
        <v>291</v>
      </c>
    </row>
    <row r="424" spans="1:13" ht="12.75">
      <c r="A424">
        <v>2015</v>
      </c>
      <c r="B424" t="s">
        <v>323</v>
      </c>
      <c r="C424">
        <v>4</v>
      </c>
      <c r="D424" s="63" t="s">
        <v>36</v>
      </c>
      <c r="E424" s="54">
        <f>ROUND(OCT!E41,2)</f>
        <v>1959</v>
      </c>
      <c r="F424" s="39">
        <v>0.5</v>
      </c>
      <c r="G424" s="54">
        <f t="shared" si="12"/>
        <v>979.5</v>
      </c>
      <c r="H424" s="54">
        <f t="shared" si="13"/>
        <v>979.5</v>
      </c>
      <c r="I424" s="61">
        <f>OCT!M41</f>
        <v>0.283</v>
      </c>
      <c r="J424" s="65">
        <f t="shared" si="14"/>
        <v>277.19849999999997</v>
      </c>
      <c r="K424" s="65">
        <f t="shared" si="15"/>
        <v>702.3015</v>
      </c>
      <c r="L424" s="55" t="s">
        <v>293</v>
      </c>
      <c r="M424" t="s">
        <v>291</v>
      </c>
    </row>
    <row r="425" spans="1:13" ht="12.75">
      <c r="A425">
        <v>2015</v>
      </c>
      <c r="B425" t="s">
        <v>323</v>
      </c>
      <c r="C425">
        <v>4</v>
      </c>
      <c r="D425" s="63" t="s">
        <v>37</v>
      </c>
      <c r="E425" s="54">
        <f>ROUND(OCT!E42,2)</f>
        <v>0</v>
      </c>
      <c r="F425" s="39">
        <v>0.5</v>
      </c>
      <c r="G425" s="54">
        <f t="shared" si="12"/>
        <v>0</v>
      </c>
      <c r="H425" s="54">
        <f t="shared" si="13"/>
        <v>0</v>
      </c>
      <c r="I425" s="61">
        <f>OCT!M42</f>
        <v>0.4348</v>
      </c>
      <c r="J425" s="65">
        <f t="shared" si="14"/>
        <v>0</v>
      </c>
      <c r="K425" s="65">
        <f t="shared" si="15"/>
        <v>0</v>
      </c>
      <c r="L425" s="55" t="s">
        <v>293</v>
      </c>
      <c r="M425" t="s">
        <v>291</v>
      </c>
    </row>
    <row r="426" spans="1:13" ht="12.75">
      <c r="A426">
        <v>2015</v>
      </c>
      <c r="B426" t="s">
        <v>323</v>
      </c>
      <c r="C426">
        <v>4</v>
      </c>
      <c r="D426" s="63" t="s">
        <v>38</v>
      </c>
      <c r="E426" s="54">
        <f>ROUND(OCT!E43,2)</f>
        <v>653</v>
      </c>
      <c r="F426" s="39">
        <v>0.5</v>
      </c>
      <c r="G426" s="54">
        <f t="shared" si="12"/>
        <v>326.5</v>
      </c>
      <c r="H426" s="54">
        <f t="shared" si="13"/>
        <v>326.5</v>
      </c>
      <c r="I426" s="61">
        <f>OCT!M43</f>
        <v>0.2898</v>
      </c>
      <c r="J426" s="65">
        <f t="shared" si="14"/>
        <v>94.6197</v>
      </c>
      <c r="K426" s="65">
        <f t="shared" si="15"/>
        <v>231.8803</v>
      </c>
      <c r="L426" s="55" t="s">
        <v>293</v>
      </c>
      <c r="M426" t="s">
        <v>291</v>
      </c>
    </row>
    <row r="427" spans="1:13" ht="12.75">
      <c r="A427">
        <v>2015</v>
      </c>
      <c r="B427" t="s">
        <v>323</v>
      </c>
      <c r="C427">
        <v>4</v>
      </c>
      <c r="D427" s="63" t="s">
        <v>39</v>
      </c>
      <c r="E427" s="54">
        <f>ROUND(OCT!E44,2)</f>
        <v>2612</v>
      </c>
      <c r="F427" s="39">
        <v>0.5</v>
      </c>
      <c r="G427" s="54">
        <f t="shared" si="12"/>
        <v>1306</v>
      </c>
      <c r="H427" s="54">
        <f t="shared" si="13"/>
        <v>1306</v>
      </c>
      <c r="I427" s="61">
        <f>OCT!M44</f>
        <v>0.3687</v>
      </c>
      <c r="J427" s="65">
        <f t="shared" si="14"/>
        <v>481.52220000000005</v>
      </c>
      <c r="K427" s="65">
        <f t="shared" si="15"/>
        <v>824.4777999999999</v>
      </c>
      <c r="L427" s="55" t="s">
        <v>293</v>
      </c>
      <c r="M427" t="s">
        <v>291</v>
      </c>
    </row>
    <row r="428" spans="1:13" ht="12.75">
      <c r="A428">
        <v>2015</v>
      </c>
      <c r="B428" t="s">
        <v>323</v>
      </c>
      <c r="C428">
        <v>4</v>
      </c>
      <c r="D428" s="63" t="s">
        <v>40</v>
      </c>
      <c r="E428" s="54">
        <f>ROUND(OCT!E45,2)</f>
        <v>653</v>
      </c>
      <c r="F428" s="39">
        <v>0.5</v>
      </c>
      <c r="G428" s="54">
        <f t="shared" si="12"/>
        <v>326.5</v>
      </c>
      <c r="H428" s="54">
        <f t="shared" si="13"/>
        <v>326.5</v>
      </c>
      <c r="I428" s="61">
        <f>OCT!M45</f>
        <v>0.4871</v>
      </c>
      <c r="J428" s="65">
        <f t="shared" si="14"/>
        <v>159.03815</v>
      </c>
      <c r="K428" s="65">
        <f t="shared" si="15"/>
        <v>167.46185</v>
      </c>
      <c r="L428" s="55" t="s">
        <v>293</v>
      </c>
      <c r="M428" t="s">
        <v>291</v>
      </c>
    </row>
    <row r="429" spans="1:13" ht="12.75">
      <c r="A429">
        <v>2015</v>
      </c>
      <c r="B429" t="s">
        <v>323</v>
      </c>
      <c r="C429">
        <v>4</v>
      </c>
      <c r="D429" s="63" t="s">
        <v>41</v>
      </c>
      <c r="E429" s="54">
        <f>ROUND(OCT!E46,2)</f>
        <v>326.5</v>
      </c>
      <c r="F429" s="39">
        <v>0.5</v>
      </c>
      <c r="G429" s="54">
        <f t="shared" si="12"/>
        <v>163.25</v>
      </c>
      <c r="H429" s="54">
        <f t="shared" si="13"/>
        <v>163.25</v>
      </c>
      <c r="I429" s="61">
        <f>OCT!M46</f>
        <v>0.2109</v>
      </c>
      <c r="J429" s="65">
        <f t="shared" si="14"/>
        <v>34.429425</v>
      </c>
      <c r="K429" s="65">
        <f t="shared" si="15"/>
        <v>128.820575</v>
      </c>
      <c r="L429" s="55" t="s">
        <v>293</v>
      </c>
      <c r="M429" t="s">
        <v>291</v>
      </c>
    </row>
    <row r="430" spans="1:13" ht="12.75">
      <c r="A430">
        <v>2015</v>
      </c>
      <c r="B430" t="s">
        <v>323</v>
      </c>
      <c r="C430">
        <v>4</v>
      </c>
      <c r="D430" s="63" t="s">
        <v>42</v>
      </c>
      <c r="E430" s="54">
        <f>ROUND(OCT!E47,2)</f>
        <v>0</v>
      </c>
      <c r="F430" s="39">
        <v>0.5</v>
      </c>
      <c r="G430" s="54">
        <f t="shared" si="12"/>
        <v>0</v>
      </c>
      <c r="H430" s="54">
        <f t="shared" si="13"/>
        <v>0</v>
      </c>
      <c r="I430" s="61">
        <f>OCT!M47</f>
        <v>0.3471</v>
      </c>
      <c r="J430" s="65">
        <f t="shared" si="14"/>
        <v>0</v>
      </c>
      <c r="K430" s="65">
        <f t="shared" si="15"/>
        <v>0</v>
      </c>
      <c r="L430" s="55" t="s">
        <v>293</v>
      </c>
      <c r="M430" t="s">
        <v>291</v>
      </c>
    </row>
    <row r="431" spans="1:13" ht="12.75">
      <c r="A431">
        <v>2015</v>
      </c>
      <c r="B431" t="s">
        <v>323</v>
      </c>
      <c r="C431">
        <v>4</v>
      </c>
      <c r="D431" s="63" t="s">
        <v>43</v>
      </c>
      <c r="E431" s="54">
        <f>ROUND(OCT!E48,2)</f>
        <v>653</v>
      </c>
      <c r="F431" s="39">
        <v>0.5</v>
      </c>
      <c r="G431" s="54">
        <f t="shared" si="12"/>
        <v>326.5</v>
      </c>
      <c r="H431" s="54">
        <f t="shared" si="13"/>
        <v>326.5</v>
      </c>
      <c r="I431" s="61">
        <f>OCT!M48</f>
        <v>0.2266</v>
      </c>
      <c r="J431" s="65">
        <f t="shared" si="14"/>
        <v>73.9849</v>
      </c>
      <c r="K431" s="65">
        <f t="shared" si="15"/>
        <v>252.51510000000002</v>
      </c>
      <c r="L431" s="55" t="s">
        <v>293</v>
      </c>
      <c r="M431" t="s">
        <v>291</v>
      </c>
    </row>
    <row r="432" spans="1:13" ht="12.75">
      <c r="A432">
        <v>2015</v>
      </c>
      <c r="B432" t="s">
        <v>323</v>
      </c>
      <c r="C432">
        <v>4</v>
      </c>
      <c r="D432" s="63" t="s">
        <v>44</v>
      </c>
      <c r="E432" s="54">
        <f>ROUND(OCT!E49,2)</f>
        <v>1959</v>
      </c>
      <c r="F432" s="39">
        <v>0.5</v>
      </c>
      <c r="G432" s="54">
        <f t="shared" si="12"/>
        <v>979.5</v>
      </c>
      <c r="H432" s="54">
        <f t="shared" si="13"/>
        <v>979.5</v>
      </c>
      <c r="I432" s="61">
        <f>OCT!M49</f>
        <v>0.2335</v>
      </c>
      <c r="J432" s="65">
        <f t="shared" si="14"/>
        <v>228.71325000000002</v>
      </c>
      <c r="K432" s="65">
        <f t="shared" si="15"/>
        <v>750.78675</v>
      </c>
      <c r="L432" s="55" t="s">
        <v>293</v>
      </c>
      <c r="M432" t="s">
        <v>291</v>
      </c>
    </row>
    <row r="433" spans="1:13" ht="12.75">
      <c r="A433">
        <v>2015</v>
      </c>
      <c r="B433" t="s">
        <v>323</v>
      </c>
      <c r="C433">
        <v>4</v>
      </c>
      <c r="D433" s="63" t="s">
        <v>45</v>
      </c>
      <c r="E433" s="54">
        <f>ROUND(OCT!E50,2)</f>
        <v>979.5</v>
      </c>
      <c r="F433" s="39">
        <v>0.5</v>
      </c>
      <c r="G433" s="54">
        <f t="shared" si="12"/>
        <v>489.75</v>
      </c>
      <c r="H433" s="54">
        <f t="shared" si="13"/>
        <v>489.75</v>
      </c>
      <c r="I433" s="61">
        <f>OCT!M50</f>
        <v>0.4444</v>
      </c>
      <c r="J433" s="65">
        <f t="shared" si="14"/>
        <v>217.6449</v>
      </c>
      <c r="K433" s="65">
        <f t="shared" si="15"/>
        <v>272.1051</v>
      </c>
      <c r="L433" s="55" t="s">
        <v>293</v>
      </c>
      <c r="M433" t="s">
        <v>291</v>
      </c>
    </row>
    <row r="434" spans="1:13" ht="12.75">
      <c r="A434">
        <v>2015</v>
      </c>
      <c r="B434" t="s">
        <v>323</v>
      </c>
      <c r="C434">
        <v>4</v>
      </c>
      <c r="D434" s="63" t="s">
        <v>46</v>
      </c>
      <c r="E434" s="54">
        <f>ROUND(OCT!E51,2)</f>
        <v>4592.46</v>
      </c>
      <c r="F434" s="39">
        <v>0.5</v>
      </c>
      <c r="G434" s="54">
        <f t="shared" si="12"/>
        <v>2296.23</v>
      </c>
      <c r="H434" s="54">
        <f t="shared" si="13"/>
        <v>2296.23</v>
      </c>
      <c r="I434" s="61">
        <f>OCT!M51</f>
        <v>0.3755</v>
      </c>
      <c r="J434" s="65">
        <f t="shared" si="14"/>
        <v>862.234365</v>
      </c>
      <c r="K434" s="65">
        <f t="shared" si="15"/>
        <v>1433.995635</v>
      </c>
      <c r="L434" s="55" t="s">
        <v>293</v>
      </c>
      <c r="M434" t="s">
        <v>291</v>
      </c>
    </row>
    <row r="435" spans="1:13" ht="12.75">
      <c r="A435">
        <v>2015</v>
      </c>
      <c r="B435" t="s">
        <v>323</v>
      </c>
      <c r="C435">
        <v>4</v>
      </c>
      <c r="D435" s="63" t="s">
        <v>47</v>
      </c>
      <c r="E435" s="54">
        <f>ROUND(OCT!E52,2)</f>
        <v>979.5</v>
      </c>
      <c r="F435" s="39">
        <v>0.5</v>
      </c>
      <c r="G435" s="54">
        <f t="shared" si="12"/>
        <v>489.75</v>
      </c>
      <c r="H435" s="54">
        <f t="shared" si="13"/>
        <v>489.75</v>
      </c>
      <c r="I435" s="61">
        <f>OCT!M52</f>
        <v>0.2786</v>
      </c>
      <c r="J435" s="65">
        <f t="shared" si="14"/>
        <v>136.44435000000001</v>
      </c>
      <c r="K435" s="65">
        <f t="shared" si="15"/>
        <v>353.30565</v>
      </c>
      <c r="L435" s="55" t="s">
        <v>293</v>
      </c>
      <c r="M435" t="s">
        <v>291</v>
      </c>
    </row>
    <row r="436" spans="1:13" ht="12.75">
      <c r="A436">
        <v>2015</v>
      </c>
      <c r="B436" t="s">
        <v>323</v>
      </c>
      <c r="C436">
        <v>4</v>
      </c>
      <c r="D436" s="63" t="s">
        <v>48</v>
      </c>
      <c r="E436" s="54">
        <f>ROUND(OCT!E53,2)</f>
        <v>0</v>
      </c>
      <c r="F436" s="39">
        <v>0.5</v>
      </c>
      <c r="G436" s="54">
        <f t="shared" si="12"/>
        <v>0</v>
      </c>
      <c r="H436" s="54">
        <f t="shared" si="13"/>
        <v>0</v>
      </c>
      <c r="I436" s="61">
        <f>OCT!M53</f>
        <v>0.3822</v>
      </c>
      <c r="J436" s="65">
        <f t="shared" si="14"/>
        <v>0</v>
      </c>
      <c r="K436" s="65">
        <f t="shared" si="15"/>
        <v>0</v>
      </c>
      <c r="L436" s="55" t="s">
        <v>293</v>
      </c>
      <c r="M436" t="s">
        <v>291</v>
      </c>
    </row>
    <row r="437" spans="1:13" ht="12.75">
      <c r="A437">
        <v>2015</v>
      </c>
      <c r="B437" t="s">
        <v>323</v>
      </c>
      <c r="C437">
        <v>4</v>
      </c>
      <c r="D437" s="63" t="s">
        <v>49</v>
      </c>
      <c r="E437" s="54">
        <f>ROUND(OCT!E54,2)</f>
        <v>326.5</v>
      </c>
      <c r="F437" s="39">
        <v>0.5</v>
      </c>
      <c r="G437" s="54">
        <f t="shared" si="12"/>
        <v>163.25</v>
      </c>
      <c r="H437" s="54">
        <f t="shared" si="13"/>
        <v>163.25</v>
      </c>
      <c r="I437" s="61">
        <f>OCT!M54</f>
        <v>0.3613</v>
      </c>
      <c r="J437" s="65">
        <f t="shared" si="14"/>
        <v>58.982225</v>
      </c>
      <c r="K437" s="65">
        <f t="shared" si="15"/>
        <v>104.267775</v>
      </c>
      <c r="L437" s="55" t="s">
        <v>293</v>
      </c>
      <c r="M437" t="s">
        <v>291</v>
      </c>
    </row>
    <row r="438" spans="1:13" ht="12.75">
      <c r="A438">
        <v>2015</v>
      </c>
      <c r="B438" t="s">
        <v>323</v>
      </c>
      <c r="C438">
        <v>4</v>
      </c>
      <c r="D438" s="63" t="s">
        <v>50</v>
      </c>
      <c r="E438" s="54">
        <f>ROUND(OCT!E55,2)</f>
        <v>0</v>
      </c>
      <c r="F438" s="39">
        <v>0.5</v>
      </c>
      <c r="G438" s="54">
        <f t="shared" si="12"/>
        <v>0</v>
      </c>
      <c r="H438" s="54">
        <f t="shared" si="13"/>
        <v>0</v>
      </c>
      <c r="I438" s="61">
        <f>OCT!M55</f>
        <v>0.4483</v>
      </c>
      <c r="J438" s="65">
        <f t="shared" si="14"/>
        <v>0</v>
      </c>
      <c r="K438" s="65">
        <f t="shared" si="15"/>
        <v>0</v>
      </c>
      <c r="L438" s="55" t="s">
        <v>293</v>
      </c>
      <c r="M438" t="s">
        <v>291</v>
      </c>
    </row>
    <row r="439" spans="1:13" ht="12.75">
      <c r="A439">
        <v>2015</v>
      </c>
      <c r="B439" t="s">
        <v>323</v>
      </c>
      <c r="C439">
        <v>4</v>
      </c>
      <c r="D439" s="63" t="s">
        <v>51</v>
      </c>
      <c r="E439" s="54">
        <f>ROUND(OCT!E56,2)</f>
        <v>0</v>
      </c>
      <c r="F439" s="39">
        <v>0.5</v>
      </c>
      <c r="G439" s="54">
        <f t="shared" si="12"/>
        <v>0</v>
      </c>
      <c r="H439" s="54">
        <f t="shared" si="13"/>
        <v>0</v>
      </c>
      <c r="I439" s="61">
        <f>OCT!M56</f>
        <v>0.3144</v>
      </c>
      <c r="J439" s="65">
        <f t="shared" si="14"/>
        <v>0</v>
      </c>
      <c r="K439" s="65">
        <f t="shared" si="15"/>
        <v>0</v>
      </c>
      <c r="L439" s="55" t="s">
        <v>293</v>
      </c>
      <c r="M439" t="s">
        <v>291</v>
      </c>
    </row>
    <row r="440" spans="1:13" ht="12.75">
      <c r="A440">
        <v>2015</v>
      </c>
      <c r="B440" t="s">
        <v>323</v>
      </c>
      <c r="C440">
        <v>4</v>
      </c>
      <c r="D440" s="63" t="s">
        <v>52</v>
      </c>
      <c r="E440" s="54">
        <f>ROUND(OCT!E57,2)</f>
        <v>653</v>
      </c>
      <c r="F440" s="39">
        <v>0.5</v>
      </c>
      <c r="G440" s="54">
        <f t="shared" si="12"/>
        <v>326.5</v>
      </c>
      <c r="H440" s="54">
        <f t="shared" si="13"/>
        <v>326.5</v>
      </c>
      <c r="I440" s="61">
        <f>OCT!M57</f>
        <v>0.3627</v>
      </c>
      <c r="J440" s="65">
        <f t="shared" si="14"/>
        <v>118.42155000000001</v>
      </c>
      <c r="K440" s="65">
        <f t="shared" si="15"/>
        <v>208.07844999999998</v>
      </c>
      <c r="L440" s="55" t="s">
        <v>293</v>
      </c>
      <c r="M440" t="s">
        <v>291</v>
      </c>
    </row>
    <row r="441" spans="1:13" ht="12.75">
      <c r="A441">
        <v>2015</v>
      </c>
      <c r="B441" t="s">
        <v>323</v>
      </c>
      <c r="C441">
        <v>4</v>
      </c>
      <c r="D441" s="63" t="s">
        <v>53</v>
      </c>
      <c r="E441" s="54">
        <f>ROUND(OCT!E58,2)</f>
        <v>326.5</v>
      </c>
      <c r="F441" s="39">
        <v>0.5</v>
      </c>
      <c r="G441" s="54">
        <f t="shared" si="12"/>
        <v>163.25</v>
      </c>
      <c r="H441" s="54">
        <f t="shared" si="13"/>
        <v>163.25</v>
      </c>
      <c r="I441" s="61">
        <f>OCT!M58</f>
        <v>0.3853</v>
      </c>
      <c r="J441" s="65">
        <f t="shared" si="14"/>
        <v>62.900225</v>
      </c>
      <c r="K441" s="65">
        <f t="shared" si="15"/>
        <v>100.349775</v>
      </c>
      <c r="L441" s="55" t="s">
        <v>293</v>
      </c>
      <c r="M441" t="s">
        <v>291</v>
      </c>
    </row>
    <row r="442" spans="1:13" ht="12.75">
      <c r="A442">
        <v>2015</v>
      </c>
      <c r="B442" t="s">
        <v>323</v>
      </c>
      <c r="C442">
        <v>4</v>
      </c>
      <c r="D442" s="63" t="s">
        <v>54</v>
      </c>
      <c r="E442" s="54">
        <f>ROUND(OCT!E59,2)</f>
        <v>0</v>
      </c>
      <c r="F442" s="39">
        <v>0.5</v>
      </c>
      <c r="G442" s="54">
        <f t="shared" si="12"/>
        <v>0</v>
      </c>
      <c r="H442" s="54">
        <f t="shared" si="13"/>
        <v>0</v>
      </c>
      <c r="I442" s="61">
        <f>OCT!M59</f>
        <v>0.4391</v>
      </c>
      <c r="J442" s="65">
        <f t="shared" si="14"/>
        <v>0</v>
      </c>
      <c r="K442" s="65">
        <f t="shared" si="15"/>
        <v>0</v>
      </c>
      <c r="L442" s="55" t="s">
        <v>293</v>
      </c>
      <c r="M442" t="s">
        <v>291</v>
      </c>
    </row>
    <row r="443" spans="1:13" ht="12.75">
      <c r="A443">
        <v>2015</v>
      </c>
      <c r="B443" t="s">
        <v>323</v>
      </c>
      <c r="C443">
        <v>4</v>
      </c>
      <c r="D443" s="63" t="s">
        <v>55</v>
      </c>
      <c r="E443" s="54">
        <f>ROUND(OCT!E60,2)</f>
        <v>1306</v>
      </c>
      <c r="F443" s="39">
        <v>0.5</v>
      </c>
      <c r="G443" s="54">
        <f t="shared" si="12"/>
        <v>653</v>
      </c>
      <c r="H443" s="54">
        <f t="shared" si="13"/>
        <v>653</v>
      </c>
      <c r="I443" s="61">
        <f>OCT!M60</f>
        <v>0.2245</v>
      </c>
      <c r="J443" s="65">
        <f t="shared" si="14"/>
        <v>146.5985</v>
      </c>
      <c r="K443" s="65">
        <f t="shared" si="15"/>
        <v>506.4015</v>
      </c>
      <c r="L443" s="55" t="s">
        <v>293</v>
      </c>
      <c r="M443" t="s">
        <v>291</v>
      </c>
    </row>
    <row r="444" spans="1:13" ht="12.75">
      <c r="A444">
        <v>2015</v>
      </c>
      <c r="B444" t="s">
        <v>323</v>
      </c>
      <c r="C444">
        <v>4</v>
      </c>
      <c r="D444" s="63" t="s">
        <v>56</v>
      </c>
      <c r="E444" s="54">
        <f>ROUND(OCT!E61,2)</f>
        <v>653</v>
      </c>
      <c r="F444" s="39">
        <v>0.5</v>
      </c>
      <c r="G444" s="54">
        <f t="shared" si="12"/>
        <v>326.5</v>
      </c>
      <c r="H444" s="54">
        <f t="shared" si="13"/>
        <v>326.5</v>
      </c>
      <c r="I444" s="61">
        <f>OCT!M61</f>
        <v>0.4764</v>
      </c>
      <c r="J444" s="65">
        <f t="shared" si="14"/>
        <v>155.5446</v>
      </c>
      <c r="K444" s="65">
        <f t="shared" si="15"/>
        <v>170.9554</v>
      </c>
      <c r="L444" s="55" t="s">
        <v>293</v>
      </c>
      <c r="M444" t="s">
        <v>291</v>
      </c>
    </row>
    <row r="445" spans="1:13" ht="12.75">
      <c r="A445">
        <v>2015</v>
      </c>
      <c r="B445" t="s">
        <v>323</v>
      </c>
      <c r="C445">
        <v>4</v>
      </c>
      <c r="D445" s="63" t="s">
        <v>57</v>
      </c>
      <c r="E445" s="54">
        <f>ROUND(OCT!E62,2)</f>
        <v>1632.5</v>
      </c>
      <c r="F445" s="39">
        <v>0.5</v>
      </c>
      <c r="G445" s="54">
        <f t="shared" si="12"/>
        <v>816.25</v>
      </c>
      <c r="H445" s="54">
        <f t="shared" si="13"/>
        <v>816.25</v>
      </c>
      <c r="I445" s="61">
        <f>OCT!M62</f>
        <v>0.4401</v>
      </c>
      <c r="J445" s="65">
        <f t="shared" si="14"/>
        <v>359.231625</v>
      </c>
      <c r="K445" s="65">
        <f t="shared" si="15"/>
        <v>457.018375</v>
      </c>
      <c r="L445" s="55" t="s">
        <v>293</v>
      </c>
      <c r="M445" t="s">
        <v>291</v>
      </c>
    </row>
    <row r="446" spans="1:13" ht="12.75">
      <c r="A446">
        <v>2015</v>
      </c>
      <c r="B446" t="s">
        <v>323</v>
      </c>
      <c r="C446">
        <v>4</v>
      </c>
      <c r="D446" s="63" t="s">
        <v>58</v>
      </c>
      <c r="E446" s="54">
        <f>ROUND(OCT!E63,2)</f>
        <v>0</v>
      </c>
      <c r="F446" s="39">
        <v>0.5</v>
      </c>
      <c r="G446" s="54">
        <f t="shared" si="12"/>
        <v>0</v>
      </c>
      <c r="H446" s="54">
        <f t="shared" si="13"/>
        <v>0</v>
      </c>
      <c r="I446" s="61">
        <f>OCT!M63</f>
        <v>0.1698</v>
      </c>
      <c r="J446" s="65">
        <f t="shared" si="14"/>
        <v>0</v>
      </c>
      <c r="K446" s="65">
        <f t="shared" si="15"/>
        <v>0</v>
      </c>
      <c r="L446" s="55" t="s">
        <v>293</v>
      </c>
      <c r="M446" t="s">
        <v>291</v>
      </c>
    </row>
    <row r="447" spans="1:13" ht="12.75">
      <c r="A447">
        <v>2015</v>
      </c>
      <c r="B447" t="s">
        <v>323</v>
      </c>
      <c r="C447">
        <v>4</v>
      </c>
      <c r="D447" s="63" t="s">
        <v>59</v>
      </c>
      <c r="E447" s="54">
        <f>ROUND(OCT!E64,2)</f>
        <v>0</v>
      </c>
      <c r="F447" s="39">
        <v>0.5</v>
      </c>
      <c r="G447" s="54">
        <f t="shared" si="12"/>
        <v>0</v>
      </c>
      <c r="H447" s="54">
        <f t="shared" si="13"/>
        <v>0</v>
      </c>
      <c r="I447" s="61">
        <f>OCT!M64</f>
        <v>0.3355</v>
      </c>
      <c r="J447" s="65">
        <f t="shared" si="14"/>
        <v>0</v>
      </c>
      <c r="K447" s="65">
        <f t="shared" si="15"/>
        <v>0</v>
      </c>
      <c r="L447" s="55" t="s">
        <v>293</v>
      </c>
      <c r="M447" t="s">
        <v>291</v>
      </c>
    </row>
    <row r="448" spans="1:13" ht="12.75">
      <c r="A448">
        <v>2015</v>
      </c>
      <c r="B448" t="s">
        <v>323</v>
      </c>
      <c r="C448">
        <v>4</v>
      </c>
      <c r="D448" s="63" t="s">
        <v>60</v>
      </c>
      <c r="E448" s="54">
        <f>ROUND(OCT!E65,2)</f>
        <v>653</v>
      </c>
      <c r="F448" s="39">
        <v>0.5</v>
      </c>
      <c r="G448" s="54">
        <f t="shared" si="12"/>
        <v>326.5</v>
      </c>
      <c r="H448" s="54">
        <f t="shared" si="13"/>
        <v>326.5</v>
      </c>
      <c r="I448" s="61">
        <f>OCT!M65</f>
        <v>0.4271</v>
      </c>
      <c r="J448" s="65">
        <f t="shared" si="14"/>
        <v>139.44815</v>
      </c>
      <c r="K448" s="65">
        <f t="shared" si="15"/>
        <v>187.05185</v>
      </c>
      <c r="L448" s="55" t="s">
        <v>293</v>
      </c>
      <c r="M448" t="s">
        <v>291</v>
      </c>
    </row>
    <row r="449" spans="1:13" ht="12.75">
      <c r="A449">
        <v>2015</v>
      </c>
      <c r="B449" t="s">
        <v>323</v>
      </c>
      <c r="C449">
        <v>4</v>
      </c>
      <c r="D449" s="63" t="s">
        <v>61</v>
      </c>
      <c r="E449" s="54">
        <f>ROUND(OCT!E66,2)</f>
        <v>326.5</v>
      </c>
      <c r="F449" s="39">
        <v>0.5</v>
      </c>
      <c r="G449" s="54">
        <f t="shared" si="12"/>
        <v>163.25</v>
      </c>
      <c r="H449" s="54">
        <f t="shared" si="13"/>
        <v>163.25</v>
      </c>
      <c r="I449" s="61">
        <f>OCT!M66</f>
        <v>0.2286</v>
      </c>
      <c r="J449" s="65">
        <f t="shared" si="14"/>
        <v>37.31895</v>
      </c>
      <c r="K449" s="65">
        <f t="shared" si="15"/>
        <v>125.93105</v>
      </c>
      <c r="L449" s="55" t="s">
        <v>293</v>
      </c>
      <c r="M449" t="s">
        <v>291</v>
      </c>
    </row>
    <row r="450" spans="1:13" ht="12.75">
      <c r="A450">
        <v>2015</v>
      </c>
      <c r="B450" t="s">
        <v>323</v>
      </c>
      <c r="C450">
        <v>4</v>
      </c>
      <c r="D450" s="63" t="s">
        <v>62</v>
      </c>
      <c r="E450" s="54">
        <f>ROUND(OCT!E67,2)</f>
        <v>1306</v>
      </c>
      <c r="F450" s="39">
        <v>0.5</v>
      </c>
      <c r="G450" s="54">
        <f t="shared" si="12"/>
        <v>653</v>
      </c>
      <c r="H450" s="54">
        <f t="shared" si="13"/>
        <v>653</v>
      </c>
      <c r="I450" s="61">
        <f>OCT!M67</f>
        <v>0.4333</v>
      </c>
      <c r="J450" s="65">
        <f t="shared" si="14"/>
        <v>282.9449</v>
      </c>
      <c r="K450" s="65">
        <f t="shared" si="15"/>
        <v>370.0551</v>
      </c>
      <c r="L450" s="55" t="s">
        <v>293</v>
      </c>
      <c r="M450" t="s">
        <v>291</v>
      </c>
    </row>
    <row r="451" spans="1:13" ht="12.75">
      <c r="A451">
        <v>2015</v>
      </c>
      <c r="B451" t="s">
        <v>323</v>
      </c>
      <c r="C451">
        <v>4</v>
      </c>
      <c r="D451" s="63" t="s">
        <v>63</v>
      </c>
      <c r="E451" s="54">
        <f>ROUND(OCT!E68,2)</f>
        <v>326.5</v>
      </c>
      <c r="F451" s="39">
        <v>0.5</v>
      </c>
      <c r="G451" s="54">
        <f t="shared" si="12"/>
        <v>163.25</v>
      </c>
      <c r="H451" s="54">
        <f t="shared" si="13"/>
        <v>163.25</v>
      </c>
      <c r="I451" s="61">
        <f>OCT!M68</f>
        <v>0.2834</v>
      </c>
      <c r="J451" s="65">
        <f t="shared" si="14"/>
        <v>46.265049999999995</v>
      </c>
      <c r="K451" s="65">
        <f t="shared" si="15"/>
        <v>116.98495</v>
      </c>
      <c r="L451" s="55" t="s">
        <v>293</v>
      </c>
      <c r="M451" t="s">
        <v>291</v>
      </c>
    </row>
    <row r="452" spans="1:13" ht="12.75">
      <c r="A452">
        <v>2015</v>
      </c>
      <c r="B452" t="s">
        <v>323</v>
      </c>
      <c r="C452">
        <v>4</v>
      </c>
      <c r="D452" s="63" t="s">
        <v>64</v>
      </c>
      <c r="E452" s="54">
        <f>ROUND(OCT!E69,2)</f>
        <v>0</v>
      </c>
      <c r="F452" s="39">
        <v>0.5</v>
      </c>
      <c r="G452" s="54">
        <f t="shared" si="12"/>
        <v>0</v>
      </c>
      <c r="H452" s="54">
        <f t="shared" si="13"/>
        <v>0</v>
      </c>
      <c r="I452" s="61">
        <f>OCT!M69</f>
        <v>0.3132</v>
      </c>
      <c r="J452" s="65">
        <f t="shared" si="14"/>
        <v>0</v>
      </c>
      <c r="K452" s="65">
        <f t="shared" si="15"/>
        <v>0</v>
      </c>
      <c r="L452" s="55" t="s">
        <v>293</v>
      </c>
      <c r="M452" t="s">
        <v>291</v>
      </c>
    </row>
    <row r="453" spans="1:13" ht="12.75">
      <c r="A453">
        <v>2015</v>
      </c>
      <c r="B453" t="s">
        <v>323</v>
      </c>
      <c r="C453">
        <v>4</v>
      </c>
      <c r="D453" s="63" t="s">
        <v>65</v>
      </c>
      <c r="E453" s="54">
        <f>ROUND(OCT!E70,2)</f>
        <v>326.5</v>
      </c>
      <c r="F453" s="39">
        <v>0.5</v>
      </c>
      <c r="G453" s="54">
        <f t="shared" si="12"/>
        <v>163.25</v>
      </c>
      <c r="H453" s="54">
        <f t="shared" si="13"/>
        <v>163.25</v>
      </c>
      <c r="I453" s="61">
        <f>OCT!M70</f>
        <v>0.4329</v>
      </c>
      <c r="J453" s="65">
        <f t="shared" si="14"/>
        <v>70.670925</v>
      </c>
      <c r="K453" s="65">
        <f t="shared" si="15"/>
        <v>92.579075</v>
      </c>
      <c r="L453" s="55" t="s">
        <v>293</v>
      </c>
      <c r="M453" t="s">
        <v>291</v>
      </c>
    </row>
    <row r="454" spans="1:13" ht="12.75">
      <c r="A454">
        <v>2015</v>
      </c>
      <c r="B454" t="s">
        <v>323</v>
      </c>
      <c r="C454">
        <v>4</v>
      </c>
      <c r="D454" s="63" t="s">
        <v>66</v>
      </c>
      <c r="E454" s="54">
        <f>ROUND(OCT!E71,2)</f>
        <v>326.5</v>
      </c>
      <c r="F454" s="39">
        <v>0.5</v>
      </c>
      <c r="G454" s="54">
        <f t="shared" si="12"/>
        <v>163.25</v>
      </c>
      <c r="H454" s="54">
        <f t="shared" si="13"/>
        <v>163.25</v>
      </c>
      <c r="I454" s="61">
        <f>OCT!M71</f>
        <v>0.1971</v>
      </c>
      <c r="J454" s="65">
        <f t="shared" si="14"/>
        <v>32.176575</v>
      </c>
      <c r="K454" s="65">
        <f t="shared" si="15"/>
        <v>131.073425</v>
      </c>
      <c r="L454" s="55" t="s">
        <v>293</v>
      </c>
      <c r="M454" t="s">
        <v>291</v>
      </c>
    </row>
    <row r="455" spans="1:13" ht="12.75">
      <c r="A455">
        <v>2015</v>
      </c>
      <c r="B455" t="s">
        <v>323</v>
      </c>
      <c r="C455">
        <v>4</v>
      </c>
      <c r="D455" s="63" t="s">
        <v>67</v>
      </c>
      <c r="E455" s="54">
        <f>ROUND(OCT!E72,2)</f>
        <v>0</v>
      </c>
      <c r="F455" s="39">
        <v>0.5</v>
      </c>
      <c r="G455" s="54">
        <f t="shared" si="12"/>
        <v>0</v>
      </c>
      <c r="H455" s="54">
        <f t="shared" si="13"/>
        <v>0</v>
      </c>
      <c r="I455" s="61">
        <f>OCT!M72</f>
        <v>0.3304</v>
      </c>
      <c r="J455" s="65">
        <f t="shared" si="14"/>
        <v>0</v>
      </c>
      <c r="K455" s="65">
        <f t="shared" si="15"/>
        <v>0</v>
      </c>
      <c r="L455" s="55" t="s">
        <v>293</v>
      </c>
      <c r="M455" t="s">
        <v>291</v>
      </c>
    </row>
    <row r="456" spans="1:13" ht="12.75">
      <c r="A456">
        <v>2015</v>
      </c>
      <c r="B456" t="s">
        <v>323</v>
      </c>
      <c r="C456">
        <v>4</v>
      </c>
      <c r="D456" s="63" t="s">
        <v>68</v>
      </c>
      <c r="E456" s="54">
        <f>ROUND(OCT!E73,2)</f>
        <v>0</v>
      </c>
      <c r="F456" s="39">
        <v>0.5</v>
      </c>
      <c r="G456" s="54">
        <f aca="true" t="shared" si="16" ref="G456:G519">E456*F456</f>
        <v>0</v>
      </c>
      <c r="H456" s="54">
        <f aca="true" t="shared" si="17" ref="H456:H519">G456</f>
        <v>0</v>
      </c>
      <c r="I456" s="61">
        <f>OCT!M73</f>
        <v>0.2686</v>
      </c>
      <c r="J456" s="65">
        <f t="shared" si="14"/>
        <v>0</v>
      </c>
      <c r="K456" s="65">
        <f t="shared" si="15"/>
        <v>0</v>
      </c>
      <c r="L456" s="55" t="s">
        <v>293</v>
      </c>
      <c r="M456" t="s">
        <v>291</v>
      </c>
    </row>
    <row r="457" spans="1:13" ht="12.75">
      <c r="A457">
        <v>2015</v>
      </c>
      <c r="B457" t="s">
        <v>323</v>
      </c>
      <c r="C457">
        <v>4</v>
      </c>
      <c r="D457" s="63" t="s">
        <v>69</v>
      </c>
      <c r="E457" s="54">
        <f>ROUND(OCT!E74,2)</f>
        <v>0</v>
      </c>
      <c r="F457" s="39">
        <v>0.5</v>
      </c>
      <c r="G457" s="54">
        <f t="shared" si="16"/>
        <v>0</v>
      </c>
      <c r="H457" s="54">
        <f t="shared" si="17"/>
        <v>0</v>
      </c>
      <c r="I457" s="61">
        <f>OCT!M74</f>
        <v>0.4083</v>
      </c>
      <c r="J457" s="65">
        <f aca="true" t="shared" si="18" ref="J457:J520">H457*I457</f>
        <v>0</v>
      </c>
      <c r="K457" s="65">
        <f aca="true" t="shared" si="19" ref="K457:K520">H457-J457</f>
        <v>0</v>
      </c>
      <c r="L457" s="55" t="s">
        <v>293</v>
      </c>
      <c r="M457" t="s">
        <v>291</v>
      </c>
    </row>
    <row r="458" spans="1:13" ht="12.75">
      <c r="A458">
        <v>2015</v>
      </c>
      <c r="B458" t="s">
        <v>323</v>
      </c>
      <c r="C458">
        <v>4</v>
      </c>
      <c r="D458" s="63" t="s">
        <v>70</v>
      </c>
      <c r="E458" s="54">
        <f>ROUND(OCT!E75,2)</f>
        <v>0</v>
      </c>
      <c r="F458" s="39">
        <v>0.5</v>
      </c>
      <c r="G458" s="54">
        <f t="shared" si="16"/>
        <v>0</v>
      </c>
      <c r="H458" s="54">
        <f t="shared" si="17"/>
        <v>0</v>
      </c>
      <c r="I458" s="61">
        <f>OCT!M75</f>
        <v>0.2865</v>
      </c>
      <c r="J458" s="65">
        <f t="shared" si="18"/>
        <v>0</v>
      </c>
      <c r="K458" s="65">
        <f t="shared" si="19"/>
        <v>0</v>
      </c>
      <c r="L458" s="55" t="s">
        <v>293</v>
      </c>
      <c r="M458" t="s">
        <v>291</v>
      </c>
    </row>
    <row r="459" spans="1:13" ht="12.75">
      <c r="A459">
        <v>2015</v>
      </c>
      <c r="B459" t="s">
        <v>323</v>
      </c>
      <c r="C459">
        <v>4</v>
      </c>
      <c r="D459" s="63" t="s">
        <v>71</v>
      </c>
      <c r="E459" s="54">
        <f>ROUND(OCT!E76,2)</f>
        <v>979.5</v>
      </c>
      <c r="F459" s="39">
        <v>0.5</v>
      </c>
      <c r="G459" s="54">
        <f t="shared" si="16"/>
        <v>489.75</v>
      </c>
      <c r="H459" s="54">
        <f t="shared" si="17"/>
        <v>489.75</v>
      </c>
      <c r="I459" s="61">
        <f>OCT!M76</f>
        <v>0.2539</v>
      </c>
      <c r="J459" s="65">
        <f t="shared" si="18"/>
        <v>124.347525</v>
      </c>
      <c r="K459" s="65">
        <f t="shared" si="19"/>
        <v>365.402475</v>
      </c>
      <c r="L459" s="55" t="s">
        <v>293</v>
      </c>
      <c r="M459" t="s">
        <v>291</v>
      </c>
    </row>
    <row r="460" spans="1:13" ht="12.75">
      <c r="A460">
        <v>2015</v>
      </c>
      <c r="B460" t="s">
        <v>323</v>
      </c>
      <c r="C460">
        <v>4</v>
      </c>
      <c r="D460" s="63" t="s">
        <v>72</v>
      </c>
      <c r="E460" s="54">
        <f>ROUND(OCT!E77,2)</f>
        <v>1306</v>
      </c>
      <c r="F460" s="39">
        <v>0.5</v>
      </c>
      <c r="G460" s="54">
        <f t="shared" si="16"/>
        <v>653</v>
      </c>
      <c r="H460" s="54">
        <f t="shared" si="17"/>
        <v>653</v>
      </c>
      <c r="I460" s="61">
        <f>OCT!M77</f>
        <v>0.2355</v>
      </c>
      <c r="J460" s="65">
        <f t="shared" si="18"/>
        <v>153.7815</v>
      </c>
      <c r="K460" s="65">
        <f t="shared" si="19"/>
        <v>499.2185</v>
      </c>
      <c r="L460" s="55" t="s">
        <v>293</v>
      </c>
      <c r="M460" t="s">
        <v>291</v>
      </c>
    </row>
    <row r="461" spans="1:13" ht="12.75">
      <c r="A461">
        <v>2015</v>
      </c>
      <c r="B461" t="s">
        <v>323</v>
      </c>
      <c r="C461">
        <v>4</v>
      </c>
      <c r="D461" s="63" t="s">
        <v>73</v>
      </c>
      <c r="E461" s="54">
        <f>ROUND(OCT!E78,2)</f>
        <v>326.5</v>
      </c>
      <c r="F461" s="39">
        <v>0.5</v>
      </c>
      <c r="G461" s="54">
        <f t="shared" si="16"/>
        <v>163.25</v>
      </c>
      <c r="H461" s="54">
        <f t="shared" si="17"/>
        <v>163.25</v>
      </c>
      <c r="I461" s="61">
        <f>OCT!M78</f>
        <v>0.4342</v>
      </c>
      <c r="J461" s="65">
        <f t="shared" si="18"/>
        <v>70.88315</v>
      </c>
      <c r="K461" s="65">
        <f t="shared" si="19"/>
        <v>92.36685</v>
      </c>
      <c r="L461" s="55" t="s">
        <v>293</v>
      </c>
      <c r="M461" t="s">
        <v>291</v>
      </c>
    </row>
    <row r="462" spans="1:13" ht="12.75">
      <c r="A462">
        <v>2015</v>
      </c>
      <c r="B462" t="s">
        <v>323</v>
      </c>
      <c r="C462">
        <v>4</v>
      </c>
      <c r="D462" s="63" t="s">
        <v>74</v>
      </c>
      <c r="E462" s="54">
        <f>ROUND(OCT!E79,2)</f>
        <v>0</v>
      </c>
      <c r="F462" s="39">
        <v>0.5</v>
      </c>
      <c r="G462" s="54">
        <f t="shared" si="16"/>
        <v>0</v>
      </c>
      <c r="H462" s="54">
        <f t="shared" si="17"/>
        <v>0</v>
      </c>
      <c r="I462" s="61">
        <f>OCT!M79</f>
        <v>0.2232</v>
      </c>
      <c r="J462" s="65">
        <f t="shared" si="18"/>
        <v>0</v>
      </c>
      <c r="K462" s="65">
        <f t="shared" si="19"/>
        <v>0</v>
      </c>
      <c r="L462" s="55" t="s">
        <v>293</v>
      </c>
      <c r="M462" t="s">
        <v>291</v>
      </c>
    </row>
    <row r="463" spans="1:13" ht="12.75">
      <c r="A463">
        <v>2015</v>
      </c>
      <c r="B463" t="s">
        <v>323</v>
      </c>
      <c r="C463">
        <v>4</v>
      </c>
      <c r="D463" s="63" t="s">
        <v>75</v>
      </c>
      <c r="E463" s="54">
        <f>ROUND(OCT!E80,2)</f>
        <v>326.5</v>
      </c>
      <c r="F463" s="39">
        <v>0.5</v>
      </c>
      <c r="G463" s="54">
        <f t="shared" si="16"/>
        <v>163.25</v>
      </c>
      <c r="H463" s="54">
        <f t="shared" si="17"/>
        <v>163.25</v>
      </c>
      <c r="I463" s="61">
        <f>OCT!M80</f>
        <v>0.3716</v>
      </c>
      <c r="J463" s="65">
        <f t="shared" si="18"/>
        <v>60.6637</v>
      </c>
      <c r="K463" s="65">
        <f t="shared" si="19"/>
        <v>102.5863</v>
      </c>
      <c r="L463" s="55" t="s">
        <v>293</v>
      </c>
      <c r="M463" t="s">
        <v>291</v>
      </c>
    </row>
    <row r="464" spans="1:13" ht="12.75">
      <c r="A464">
        <v>2015</v>
      </c>
      <c r="B464" t="s">
        <v>323</v>
      </c>
      <c r="C464">
        <v>4</v>
      </c>
      <c r="D464" s="63" t="s">
        <v>76</v>
      </c>
      <c r="E464" s="54">
        <f>ROUND(OCT!E81,2)</f>
        <v>1632.5</v>
      </c>
      <c r="F464" s="39">
        <v>0.5</v>
      </c>
      <c r="G464" s="54">
        <f t="shared" si="16"/>
        <v>816.25</v>
      </c>
      <c r="H464" s="54">
        <f t="shared" si="17"/>
        <v>816.25</v>
      </c>
      <c r="I464" s="61">
        <f>OCT!M81</f>
        <v>0.3414</v>
      </c>
      <c r="J464" s="65">
        <f t="shared" si="18"/>
        <v>278.66775</v>
      </c>
      <c r="K464" s="65">
        <f t="shared" si="19"/>
        <v>537.5822499999999</v>
      </c>
      <c r="L464" s="55" t="s">
        <v>293</v>
      </c>
      <c r="M464" t="s">
        <v>291</v>
      </c>
    </row>
    <row r="465" spans="1:13" ht="12.75">
      <c r="A465">
        <v>2015</v>
      </c>
      <c r="B465" t="s">
        <v>323</v>
      </c>
      <c r="C465">
        <v>4</v>
      </c>
      <c r="D465" s="63" t="s">
        <v>77</v>
      </c>
      <c r="E465" s="54">
        <f>ROUND(OCT!E82,2)</f>
        <v>1959</v>
      </c>
      <c r="F465" s="39">
        <v>0.5</v>
      </c>
      <c r="G465" s="54">
        <f t="shared" si="16"/>
        <v>979.5</v>
      </c>
      <c r="H465" s="54">
        <f t="shared" si="17"/>
        <v>979.5</v>
      </c>
      <c r="I465" s="61">
        <f>OCT!M82</f>
        <v>0.2923</v>
      </c>
      <c r="J465" s="65">
        <f t="shared" si="18"/>
        <v>286.30785000000003</v>
      </c>
      <c r="K465" s="65">
        <f t="shared" si="19"/>
        <v>693.19215</v>
      </c>
      <c r="L465" s="55" t="s">
        <v>293</v>
      </c>
      <c r="M465" t="s">
        <v>291</v>
      </c>
    </row>
    <row r="466" spans="1:13" ht="12.75">
      <c r="A466">
        <v>2015</v>
      </c>
      <c r="B466" t="s">
        <v>323</v>
      </c>
      <c r="C466">
        <v>4</v>
      </c>
      <c r="D466" s="63" t="s">
        <v>78</v>
      </c>
      <c r="E466" s="54">
        <f>ROUND(OCT!E83,2)</f>
        <v>0</v>
      </c>
      <c r="F466" s="39">
        <v>0.5</v>
      </c>
      <c r="G466" s="54">
        <f t="shared" si="16"/>
        <v>0</v>
      </c>
      <c r="H466" s="54">
        <f t="shared" si="17"/>
        <v>0</v>
      </c>
      <c r="I466" s="61">
        <f>OCT!M83</f>
        <v>0.4199</v>
      </c>
      <c r="J466" s="65">
        <f t="shared" si="18"/>
        <v>0</v>
      </c>
      <c r="K466" s="65">
        <f t="shared" si="19"/>
        <v>0</v>
      </c>
      <c r="L466" s="55" t="s">
        <v>293</v>
      </c>
      <c r="M466" t="s">
        <v>291</v>
      </c>
    </row>
    <row r="467" spans="1:13" ht="12.75">
      <c r="A467">
        <v>2015</v>
      </c>
      <c r="B467" t="s">
        <v>323</v>
      </c>
      <c r="C467">
        <v>4</v>
      </c>
      <c r="D467" s="63" t="s">
        <v>79</v>
      </c>
      <c r="E467" s="54">
        <f>ROUND(OCT!E84,2)</f>
        <v>2285.5</v>
      </c>
      <c r="F467" s="39">
        <v>0.5</v>
      </c>
      <c r="G467" s="54">
        <f t="shared" si="16"/>
        <v>1142.75</v>
      </c>
      <c r="H467" s="54">
        <f t="shared" si="17"/>
        <v>1142.75</v>
      </c>
      <c r="I467" s="61">
        <f>OCT!M84</f>
        <v>0.3227</v>
      </c>
      <c r="J467" s="65">
        <f t="shared" si="18"/>
        <v>368.765425</v>
      </c>
      <c r="K467" s="65">
        <f t="shared" si="19"/>
        <v>773.984575</v>
      </c>
      <c r="L467" s="55" t="s">
        <v>293</v>
      </c>
      <c r="M467" t="s">
        <v>291</v>
      </c>
    </row>
    <row r="468" spans="1:13" ht="12.75">
      <c r="A468">
        <v>2015</v>
      </c>
      <c r="B468" t="s">
        <v>323</v>
      </c>
      <c r="C468">
        <v>4</v>
      </c>
      <c r="D468" s="63" t="s">
        <v>80</v>
      </c>
      <c r="E468" s="54">
        <f>ROUND(OCT!E85,2)</f>
        <v>4716.81</v>
      </c>
      <c r="F468" s="39">
        <v>0.5</v>
      </c>
      <c r="G468" s="54">
        <f t="shared" si="16"/>
        <v>2358.405</v>
      </c>
      <c r="H468" s="54">
        <f t="shared" si="17"/>
        <v>2358.405</v>
      </c>
      <c r="I468" s="61">
        <f>OCT!M85</f>
        <v>0.4397</v>
      </c>
      <c r="J468" s="65">
        <f t="shared" si="18"/>
        <v>1036.9906785</v>
      </c>
      <c r="K468" s="65">
        <f t="shared" si="19"/>
        <v>1321.4143215000001</v>
      </c>
      <c r="L468" s="55" t="s">
        <v>293</v>
      </c>
      <c r="M468" t="s">
        <v>291</v>
      </c>
    </row>
    <row r="469" spans="1:13" ht="12.75">
      <c r="A469">
        <v>2015</v>
      </c>
      <c r="B469" t="s">
        <v>323</v>
      </c>
      <c r="C469">
        <v>4</v>
      </c>
      <c r="D469" s="63" t="s">
        <v>81</v>
      </c>
      <c r="E469" s="54">
        <f>ROUND(OCT!E86,2)</f>
        <v>653</v>
      </c>
      <c r="F469" s="39">
        <v>0.5</v>
      </c>
      <c r="G469" s="54">
        <f t="shared" si="16"/>
        <v>326.5</v>
      </c>
      <c r="H469" s="54">
        <f t="shared" si="17"/>
        <v>326.5</v>
      </c>
      <c r="I469" s="61">
        <f>OCT!M86</f>
        <v>0.2336</v>
      </c>
      <c r="J469" s="65">
        <f t="shared" si="18"/>
        <v>76.2704</v>
      </c>
      <c r="K469" s="65">
        <f t="shared" si="19"/>
        <v>250.2296</v>
      </c>
      <c r="L469" s="55" t="s">
        <v>293</v>
      </c>
      <c r="M469" t="s">
        <v>291</v>
      </c>
    </row>
    <row r="470" spans="1:13" ht="12.75">
      <c r="A470">
        <v>2015</v>
      </c>
      <c r="B470" t="s">
        <v>323</v>
      </c>
      <c r="C470">
        <v>4</v>
      </c>
      <c r="D470" s="63" t="s">
        <v>82</v>
      </c>
      <c r="E470" s="54">
        <f>ROUND(OCT!E87,2)</f>
        <v>1306</v>
      </c>
      <c r="F470" s="39">
        <v>0.5</v>
      </c>
      <c r="G470" s="54">
        <f t="shared" si="16"/>
        <v>653</v>
      </c>
      <c r="H470" s="54">
        <f t="shared" si="17"/>
        <v>653</v>
      </c>
      <c r="I470" s="61">
        <f>OCT!M87</f>
        <v>0.3445</v>
      </c>
      <c r="J470" s="65">
        <f t="shared" si="18"/>
        <v>224.9585</v>
      </c>
      <c r="K470" s="65">
        <f t="shared" si="19"/>
        <v>428.04150000000004</v>
      </c>
      <c r="L470" s="55" t="s">
        <v>293</v>
      </c>
      <c r="M470" t="s">
        <v>291</v>
      </c>
    </row>
    <row r="471" spans="1:13" ht="12.75">
      <c r="A471">
        <v>2015</v>
      </c>
      <c r="B471" t="s">
        <v>323</v>
      </c>
      <c r="C471">
        <v>4</v>
      </c>
      <c r="D471" s="63" t="s">
        <v>83</v>
      </c>
      <c r="E471" s="54">
        <f>ROUND(OCT!E88,2)</f>
        <v>0</v>
      </c>
      <c r="F471" s="39">
        <v>0.5</v>
      </c>
      <c r="G471" s="54">
        <f t="shared" si="16"/>
        <v>0</v>
      </c>
      <c r="H471" s="54">
        <f t="shared" si="17"/>
        <v>0</v>
      </c>
      <c r="I471" s="61">
        <f>OCT!M88</f>
        <v>0.1894</v>
      </c>
      <c r="J471" s="65">
        <f t="shared" si="18"/>
        <v>0</v>
      </c>
      <c r="K471" s="65">
        <f t="shared" si="19"/>
        <v>0</v>
      </c>
      <c r="L471" s="55" t="s">
        <v>293</v>
      </c>
      <c r="M471" t="s">
        <v>291</v>
      </c>
    </row>
    <row r="472" spans="1:13" ht="12.75">
      <c r="A472">
        <v>2015</v>
      </c>
      <c r="B472" t="s">
        <v>323</v>
      </c>
      <c r="C472">
        <v>4</v>
      </c>
      <c r="D472" s="63" t="s">
        <v>84</v>
      </c>
      <c r="E472" s="54">
        <f>ROUND(OCT!E89,2)</f>
        <v>326.5</v>
      </c>
      <c r="F472" s="39">
        <v>0.5</v>
      </c>
      <c r="G472" s="54">
        <f t="shared" si="16"/>
        <v>163.25</v>
      </c>
      <c r="H472" s="54">
        <f t="shared" si="17"/>
        <v>163.25</v>
      </c>
      <c r="I472" s="61">
        <f>OCT!M89</f>
        <v>0.3154</v>
      </c>
      <c r="J472" s="65">
        <f t="shared" si="18"/>
        <v>51.48905</v>
      </c>
      <c r="K472" s="65">
        <f t="shared" si="19"/>
        <v>111.76095000000001</v>
      </c>
      <c r="L472" s="55" t="s">
        <v>293</v>
      </c>
      <c r="M472" t="s">
        <v>291</v>
      </c>
    </row>
    <row r="473" spans="1:13" ht="12.75">
      <c r="A473">
        <v>2015</v>
      </c>
      <c r="B473" t="s">
        <v>323</v>
      </c>
      <c r="C473">
        <v>4</v>
      </c>
      <c r="D473" s="63" t="s">
        <v>85</v>
      </c>
      <c r="E473" s="54">
        <f>ROUND(OCT!E90,2)</f>
        <v>326.5</v>
      </c>
      <c r="F473" s="39">
        <v>0.5</v>
      </c>
      <c r="G473" s="54">
        <f t="shared" si="16"/>
        <v>163.25</v>
      </c>
      <c r="H473" s="54">
        <f t="shared" si="17"/>
        <v>163.25</v>
      </c>
      <c r="I473" s="61">
        <f>OCT!M90</f>
        <v>0.3517</v>
      </c>
      <c r="J473" s="65">
        <f t="shared" si="18"/>
        <v>57.415025</v>
      </c>
      <c r="K473" s="65">
        <f t="shared" si="19"/>
        <v>105.834975</v>
      </c>
      <c r="L473" s="55" t="s">
        <v>293</v>
      </c>
      <c r="M473" t="s">
        <v>291</v>
      </c>
    </row>
    <row r="474" spans="1:13" ht="12.75">
      <c r="A474">
        <v>2015</v>
      </c>
      <c r="B474" t="s">
        <v>323</v>
      </c>
      <c r="C474">
        <v>4</v>
      </c>
      <c r="D474" s="63" t="s">
        <v>86</v>
      </c>
      <c r="E474" s="54">
        <f>ROUND(OCT!E91,2)</f>
        <v>0</v>
      </c>
      <c r="F474" s="39">
        <v>0.5</v>
      </c>
      <c r="G474" s="54">
        <f t="shared" si="16"/>
        <v>0</v>
      </c>
      <c r="H474" s="54">
        <f t="shared" si="17"/>
        <v>0</v>
      </c>
      <c r="I474" s="61">
        <f>OCT!M91</f>
        <v>0.2337</v>
      </c>
      <c r="J474" s="65">
        <f t="shared" si="18"/>
        <v>0</v>
      </c>
      <c r="K474" s="65">
        <f t="shared" si="19"/>
        <v>0</v>
      </c>
      <c r="L474" s="55" t="s">
        <v>293</v>
      </c>
      <c r="M474" t="s">
        <v>291</v>
      </c>
    </row>
    <row r="475" spans="1:13" ht="12.75">
      <c r="A475">
        <v>2015</v>
      </c>
      <c r="B475" t="s">
        <v>323</v>
      </c>
      <c r="C475">
        <v>4</v>
      </c>
      <c r="D475" s="63" t="s">
        <v>87</v>
      </c>
      <c r="E475" s="54">
        <f>ROUND(OCT!E92,2)</f>
        <v>326.5</v>
      </c>
      <c r="F475" s="39">
        <v>0.5</v>
      </c>
      <c r="G475" s="54">
        <f t="shared" si="16"/>
        <v>163.25</v>
      </c>
      <c r="H475" s="54">
        <f t="shared" si="17"/>
        <v>163.25</v>
      </c>
      <c r="I475" s="61">
        <f>OCT!M92</f>
        <v>0.323</v>
      </c>
      <c r="J475" s="65">
        <f t="shared" si="18"/>
        <v>52.72975</v>
      </c>
      <c r="K475" s="65">
        <f t="shared" si="19"/>
        <v>110.52025</v>
      </c>
      <c r="L475" s="55" t="s">
        <v>293</v>
      </c>
      <c r="M475" t="s">
        <v>291</v>
      </c>
    </row>
    <row r="476" spans="1:13" ht="12.75">
      <c r="A476">
        <v>2015</v>
      </c>
      <c r="B476" t="s">
        <v>323</v>
      </c>
      <c r="C476">
        <v>4</v>
      </c>
      <c r="D476" s="63" t="s">
        <v>88</v>
      </c>
      <c r="E476" s="54">
        <f>ROUND(OCT!E93,2)</f>
        <v>2285.5</v>
      </c>
      <c r="F476" s="39">
        <v>0.5</v>
      </c>
      <c r="G476" s="54">
        <f t="shared" si="16"/>
        <v>1142.75</v>
      </c>
      <c r="H476" s="54">
        <f t="shared" si="17"/>
        <v>1142.75</v>
      </c>
      <c r="I476" s="61">
        <f>OCT!M93</f>
        <v>0.4588</v>
      </c>
      <c r="J476" s="65">
        <f t="shared" si="18"/>
        <v>524.2937</v>
      </c>
      <c r="K476" s="65">
        <f t="shared" si="19"/>
        <v>618.4563</v>
      </c>
      <c r="L476" s="55" t="s">
        <v>293</v>
      </c>
      <c r="M476" t="s">
        <v>291</v>
      </c>
    </row>
    <row r="477" spans="1:13" ht="12.75">
      <c r="A477">
        <v>2015</v>
      </c>
      <c r="B477" t="s">
        <v>323</v>
      </c>
      <c r="C477">
        <v>4</v>
      </c>
      <c r="D477" s="63" t="s">
        <v>89</v>
      </c>
      <c r="E477" s="54">
        <f>ROUND(OCT!E94,2)</f>
        <v>653</v>
      </c>
      <c r="F477" s="39">
        <v>0.5</v>
      </c>
      <c r="G477" s="54">
        <f t="shared" si="16"/>
        <v>326.5</v>
      </c>
      <c r="H477" s="54">
        <f t="shared" si="17"/>
        <v>326.5</v>
      </c>
      <c r="I477" s="61">
        <f>OCT!M94</f>
        <v>0.4439</v>
      </c>
      <c r="J477" s="65">
        <f t="shared" si="18"/>
        <v>144.93335000000002</v>
      </c>
      <c r="K477" s="65">
        <f t="shared" si="19"/>
        <v>181.56664999999998</v>
      </c>
      <c r="L477" s="55" t="s">
        <v>293</v>
      </c>
      <c r="M477" t="s">
        <v>291</v>
      </c>
    </row>
    <row r="478" spans="1:13" ht="12.75">
      <c r="A478">
        <v>2015</v>
      </c>
      <c r="B478" t="s">
        <v>323</v>
      </c>
      <c r="C478">
        <v>4</v>
      </c>
      <c r="D478" s="63" t="s">
        <v>90</v>
      </c>
      <c r="E478" s="54">
        <f>ROUND(OCT!E95,2)</f>
        <v>0</v>
      </c>
      <c r="F478" s="39">
        <v>0.5</v>
      </c>
      <c r="G478" s="54">
        <f t="shared" si="16"/>
        <v>0</v>
      </c>
      <c r="H478" s="54">
        <f t="shared" si="17"/>
        <v>0</v>
      </c>
      <c r="I478" s="61">
        <f>OCT!M95</f>
        <v>0.3979</v>
      </c>
      <c r="J478" s="65">
        <f t="shared" si="18"/>
        <v>0</v>
      </c>
      <c r="K478" s="65">
        <f t="shared" si="19"/>
        <v>0</v>
      </c>
      <c r="L478" s="55" t="s">
        <v>293</v>
      </c>
      <c r="M478" t="s">
        <v>291</v>
      </c>
    </row>
    <row r="479" spans="1:13" ht="12.75">
      <c r="A479">
        <v>2015</v>
      </c>
      <c r="B479" t="s">
        <v>323</v>
      </c>
      <c r="C479">
        <v>4</v>
      </c>
      <c r="D479" s="63" t="s">
        <v>91</v>
      </c>
      <c r="E479" s="54">
        <f>ROUND(OCT!E96,2)</f>
        <v>326.5</v>
      </c>
      <c r="F479" s="39">
        <v>0.5</v>
      </c>
      <c r="G479" s="54">
        <f t="shared" si="16"/>
        <v>163.25</v>
      </c>
      <c r="H479" s="54">
        <f t="shared" si="17"/>
        <v>163.25</v>
      </c>
      <c r="I479" s="61">
        <f>OCT!M96</f>
        <v>0.2387</v>
      </c>
      <c r="J479" s="65">
        <f t="shared" si="18"/>
        <v>38.967774999999996</v>
      </c>
      <c r="K479" s="65">
        <f t="shared" si="19"/>
        <v>124.28222500000001</v>
      </c>
      <c r="L479" s="55" t="s">
        <v>293</v>
      </c>
      <c r="M479" t="s">
        <v>291</v>
      </c>
    </row>
    <row r="480" spans="1:13" ht="12.75">
      <c r="A480">
        <v>2015</v>
      </c>
      <c r="B480" t="s">
        <v>323</v>
      </c>
      <c r="C480">
        <v>4</v>
      </c>
      <c r="D480" s="63" t="s">
        <v>92</v>
      </c>
      <c r="E480" s="54">
        <f>ROUND(OCT!E97,2)</f>
        <v>653</v>
      </c>
      <c r="F480" s="39">
        <v>0.5</v>
      </c>
      <c r="G480" s="54">
        <f t="shared" si="16"/>
        <v>326.5</v>
      </c>
      <c r="H480" s="54">
        <f t="shared" si="17"/>
        <v>326.5</v>
      </c>
      <c r="I480" s="61">
        <f>OCT!M97</f>
        <v>0.2455</v>
      </c>
      <c r="J480" s="65">
        <f t="shared" si="18"/>
        <v>80.15575</v>
      </c>
      <c r="K480" s="65">
        <f t="shared" si="19"/>
        <v>246.34425</v>
      </c>
      <c r="L480" s="55" t="s">
        <v>293</v>
      </c>
      <c r="M480" t="s">
        <v>291</v>
      </c>
    </row>
    <row r="481" spans="1:13" ht="12.75">
      <c r="A481">
        <v>2015</v>
      </c>
      <c r="B481" t="s">
        <v>323</v>
      </c>
      <c r="C481">
        <v>4</v>
      </c>
      <c r="D481" s="63" t="s">
        <v>93</v>
      </c>
      <c r="E481" s="54">
        <f>ROUND(OCT!E98,2)</f>
        <v>979.5</v>
      </c>
      <c r="F481" s="39">
        <v>0.5</v>
      </c>
      <c r="G481" s="54">
        <f t="shared" si="16"/>
        <v>489.75</v>
      </c>
      <c r="H481" s="54">
        <f t="shared" si="17"/>
        <v>489.75</v>
      </c>
      <c r="I481" s="61">
        <f>OCT!M98</f>
        <v>0.3853</v>
      </c>
      <c r="J481" s="65">
        <f t="shared" si="18"/>
        <v>188.700675</v>
      </c>
      <c r="K481" s="65">
        <f t="shared" si="19"/>
        <v>301.049325</v>
      </c>
      <c r="L481" s="55" t="s">
        <v>293</v>
      </c>
      <c r="M481" t="s">
        <v>291</v>
      </c>
    </row>
    <row r="482" spans="1:13" ht="12.75">
      <c r="A482">
        <v>2015</v>
      </c>
      <c r="B482" t="s">
        <v>323</v>
      </c>
      <c r="C482">
        <v>4</v>
      </c>
      <c r="D482" s="63" t="s">
        <v>94</v>
      </c>
      <c r="E482" s="54">
        <f>ROUND(OCT!E99,2)</f>
        <v>0</v>
      </c>
      <c r="F482" s="39">
        <v>0.5</v>
      </c>
      <c r="G482" s="54">
        <f t="shared" si="16"/>
        <v>0</v>
      </c>
      <c r="H482" s="54">
        <f t="shared" si="17"/>
        <v>0</v>
      </c>
      <c r="I482" s="61">
        <f>OCT!M99</f>
        <v>0.276</v>
      </c>
      <c r="J482" s="65">
        <f t="shared" si="18"/>
        <v>0</v>
      </c>
      <c r="K482" s="65">
        <f t="shared" si="19"/>
        <v>0</v>
      </c>
      <c r="L482" s="55" t="s">
        <v>293</v>
      </c>
      <c r="M482" t="s">
        <v>291</v>
      </c>
    </row>
    <row r="483" spans="1:13" ht="12.75">
      <c r="A483">
        <v>2015</v>
      </c>
      <c r="B483" t="s">
        <v>323</v>
      </c>
      <c r="C483">
        <v>4</v>
      </c>
      <c r="D483" s="63" t="s">
        <v>95</v>
      </c>
      <c r="E483" s="54">
        <f>ROUND(OCT!E100,2)</f>
        <v>326.5</v>
      </c>
      <c r="F483" s="39">
        <v>0.5</v>
      </c>
      <c r="G483" s="54">
        <f t="shared" si="16"/>
        <v>163.25</v>
      </c>
      <c r="H483" s="54">
        <f t="shared" si="17"/>
        <v>163.25</v>
      </c>
      <c r="I483" s="61">
        <f>OCT!M100</f>
        <v>0.3025</v>
      </c>
      <c r="J483" s="65">
        <f t="shared" si="18"/>
        <v>49.383125</v>
      </c>
      <c r="K483" s="65">
        <f t="shared" si="19"/>
        <v>113.866875</v>
      </c>
      <c r="L483" s="55" t="s">
        <v>293</v>
      </c>
      <c r="M483" t="s">
        <v>291</v>
      </c>
    </row>
    <row r="484" spans="1:13" ht="12.75">
      <c r="A484">
        <v>2015</v>
      </c>
      <c r="B484" t="s">
        <v>323</v>
      </c>
      <c r="C484">
        <v>4</v>
      </c>
      <c r="D484" s="63" t="s">
        <v>96</v>
      </c>
      <c r="E484" s="54">
        <f>ROUND(OCT!E101,2)</f>
        <v>2612</v>
      </c>
      <c r="F484" s="39">
        <v>0.5</v>
      </c>
      <c r="G484" s="54">
        <f t="shared" si="16"/>
        <v>1306</v>
      </c>
      <c r="H484" s="54">
        <f t="shared" si="17"/>
        <v>1306</v>
      </c>
      <c r="I484" s="61">
        <f>OCT!M101</f>
        <v>0.2755</v>
      </c>
      <c r="J484" s="65">
        <f t="shared" si="18"/>
        <v>359.80300000000005</v>
      </c>
      <c r="K484" s="65">
        <f t="shared" si="19"/>
        <v>946.1969999999999</v>
      </c>
      <c r="L484" s="55" t="s">
        <v>293</v>
      </c>
      <c r="M484" t="s">
        <v>291</v>
      </c>
    </row>
    <row r="485" spans="1:13" ht="12.75">
      <c r="A485">
        <v>2015</v>
      </c>
      <c r="B485" t="s">
        <v>323</v>
      </c>
      <c r="C485">
        <v>4</v>
      </c>
      <c r="D485" s="63" t="s">
        <v>97</v>
      </c>
      <c r="E485" s="54">
        <f>ROUND(OCT!E102,2)</f>
        <v>2938.5</v>
      </c>
      <c r="F485" s="39">
        <v>0.5</v>
      </c>
      <c r="G485" s="54">
        <f t="shared" si="16"/>
        <v>1469.25</v>
      </c>
      <c r="H485" s="54">
        <f t="shared" si="17"/>
        <v>1469.25</v>
      </c>
      <c r="I485" s="61">
        <f>OCT!M102</f>
        <v>0.2708</v>
      </c>
      <c r="J485" s="65">
        <f t="shared" si="18"/>
        <v>397.87289999999996</v>
      </c>
      <c r="K485" s="65">
        <f t="shared" si="19"/>
        <v>1071.3771000000002</v>
      </c>
      <c r="L485" s="55" t="s">
        <v>293</v>
      </c>
      <c r="M485" t="s">
        <v>291</v>
      </c>
    </row>
    <row r="486" spans="1:13" ht="12.75">
      <c r="A486">
        <v>2015</v>
      </c>
      <c r="B486" t="s">
        <v>323</v>
      </c>
      <c r="C486">
        <v>4</v>
      </c>
      <c r="D486" s="63" t="s">
        <v>98</v>
      </c>
      <c r="E486" s="54">
        <f>ROUND(OCT!E103,2)</f>
        <v>653</v>
      </c>
      <c r="F486" s="39">
        <v>0.5</v>
      </c>
      <c r="G486" s="54">
        <f t="shared" si="16"/>
        <v>326.5</v>
      </c>
      <c r="H486" s="54">
        <f t="shared" si="17"/>
        <v>326.5</v>
      </c>
      <c r="I486" s="61">
        <f>OCT!M103</f>
        <v>0.3888</v>
      </c>
      <c r="J486" s="65">
        <f t="shared" si="18"/>
        <v>126.94319999999999</v>
      </c>
      <c r="K486" s="65">
        <f t="shared" si="19"/>
        <v>199.5568</v>
      </c>
      <c r="L486" s="55" t="s">
        <v>293</v>
      </c>
      <c r="M486" t="s">
        <v>291</v>
      </c>
    </row>
    <row r="487" spans="1:13" ht="12.75">
      <c r="A487">
        <v>2015</v>
      </c>
      <c r="B487" t="s">
        <v>323</v>
      </c>
      <c r="C487">
        <v>4</v>
      </c>
      <c r="D487" s="63" t="s">
        <v>99</v>
      </c>
      <c r="E487" s="54">
        <f>ROUND(OCT!E104,2)</f>
        <v>6203.5</v>
      </c>
      <c r="F487" s="39">
        <v>0.5</v>
      </c>
      <c r="G487" s="54">
        <f t="shared" si="16"/>
        <v>3101.75</v>
      </c>
      <c r="H487" s="54">
        <f t="shared" si="17"/>
        <v>3101.75</v>
      </c>
      <c r="I487" s="61">
        <f>OCT!M104</f>
        <v>0.5309</v>
      </c>
      <c r="J487" s="65">
        <f t="shared" si="18"/>
        <v>1646.7190750000002</v>
      </c>
      <c r="K487" s="65">
        <f t="shared" si="19"/>
        <v>1455.0309249999998</v>
      </c>
      <c r="L487" s="55" t="s">
        <v>293</v>
      </c>
      <c r="M487" t="s">
        <v>291</v>
      </c>
    </row>
    <row r="488" spans="1:13" ht="12.75">
      <c r="A488">
        <v>2015</v>
      </c>
      <c r="B488" t="s">
        <v>323</v>
      </c>
      <c r="C488">
        <v>4</v>
      </c>
      <c r="D488" s="63" t="s">
        <v>100</v>
      </c>
      <c r="E488" s="54">
        <f>ROUND(OCT!E105,2)</f>
        <v>653</v>
      </c>
      <c r="F488" s="39">
        <v>0.5</v>
      </c>
      <c r="G488" s="54">
        <f t="shared" si="16"/>
        <v>326.5</v>
      </c>
      <c r="H488" s="54">
        <f t="shared" si="17"/>
        <v>326.5</v>
      </c>
      <c r="I488" s="61">
        <f>OCT!M105</f>
        <v>0.2547</v>
      </c>
      <c r="J488" s="65">
        <f t="shared" si="18"/>
        <v>83.15955</v>
      </c>
      <c r="K488" s="65">
        <f t="shared" si="19"/>
        <v>243.34045</v>
      </c>
      <c r="L488" s="55" t="s">
        <v>293</v>
      </c>
      <c r="M488" t="s">
        <v>291</v>
      </c>
    </row>
    <row r="489" spans="1:13" ht="12.75">
      <c r="A489">
        <v>2015</v>
      </c>
      <c r="B489" t="s">
        <v>323</v>
      </c>
      <c r="C489">
        <v>4</v>
      </c>
      <c r="D489" s="63" t="s">
        <v>101</v>
      </c>
      <c r="E489" s="54">
        <f>ROUND(OCT!E106,2)</f>
        <v>326.5</v>
      </c>
      <c r="F489" s="39">
        <v>0.5</v>
      </c>
      <c r="G489" s="54">
        <f t="shared" si="16"/>
        <v>163.25</v>
      </c>
      <c r="H489" s="54">
        <f t="shared" si="17"/>
        <v>163.25</v>
      </c>
      <c r="I489" s="61">
        <f>OCT!M106</f>
        <v>0.2329</v>
      </c>
      <c r="J489" s="65">
        <f t="shared" si="18"/>
        <v>38.020925</v>
      </c>
      <c r="K489" s="65">
        <f t="shared" si="19"/>
        <v>125.229075</v>
      </c>
      <c r="L489" s="55" t="s">
        <v>293</v>
      </c>
      <c r="M489" t="s">
        <v>291</v>
      </c>
    </row>
    <row r="490" spans="1:13" ht="12.75">
      <c r="A490">
        <v>2015</v>
      </c>
      <c r="B490" t="s">
        <v>323</v>
      </c>
      <c r="C490">
        <v>4</v>
      </c>
      <c r="D490" s="63" t="s">
        <v>102</v>
      </c>
      <c r="E490" s="54">
        <f>ROUND(OCT!E107,2)</f>
        <v>3265</v>
      </c>
      <c r="F490" s="39">
        <v>0.5</v>
      </c>
      <c r="G490" s="54">
        <f t="shared" si="16"/>
        <v>1632.5</v>
      </c>
      <c r="H490" s="54">
        <f t="shared" si="17"/>
        <v>1632.5</v>
      </c>
      <c r="I490" s="61">
        <f>OCT!M107</f>
        <v>0.3068</v>
      </c>
      <c r="J490" s="65">
        <f t="shared" si="18"/>
        <v>500.85100000000006</v>
      </c>
      <c r="K490" s="65">
        <f t="shared" si="19"/>
        <v>1131.649</v>
      </c>
      <c r="L490" s="55" t="s">
        <v>293</v>
      </c>
      <c r="M490" t="s">
        <v>291</v>
      </c>
    </row>
    <row r="491" spans="1:13" ht="12.75">
      <c r="A491">
        <v>2015</v>
      </c>
      <c r="B491" t="s">
        <v>323</v>
      </c>
      <c r="C491">
        <v>4</v>
      </c>
      <c r="D491" s="63" t="s">
        <v>103</v>
      </c>
      <c r="E491" s="54">
        <f>ROUND(OCT!E108,2)</f>
        <v>2285.5</v>
      </c>
      <c r="F491" s="39">
        <v>0.5</v>
      </c>
      <c r="G491" s="54">
        <f t="shared" si="16"/>
        <v>1142.75</v>
      </c>
      <c r="H491" s="54">
        <f t="shared" si="17"/>
        <v>1142.75</v>
      </c>
      <c r="I491" s="61">
        <f>OCT!M108</f>
        <v>0.3715</v>
      </c>
      <c r="J491" s="65">
        <f t="shared" si="18"/>
        <v>424.531625</v>
      </c>
      <c r="K491" s="65">
        <f t="shared" si="19"/>
        <v>718.2183749999999</v>
      </c>
      <c r="L491" s="55" t="s">
        <v>293</v>
      </c>
      <c r="M491" t="s">
        <v>291</v>
      </c>
    </row>
    <row r="492" spans="1:13" ht="12.75">
      <c r="A492">
        <v>2015</v>
      </c>
      <c r="B492" t="s">
        <v>323</v>
      </c>
      <c r="C492">
        <v>4</v>
      </c>
      <c r="D492" s="63" t="s">
        <v>104</v>
      </c>
      <c r="E492" s="54">
        <f>ROUND(OCT!E109,2)</f>
        <v>0</v>
      </c>
      <c r="F492" s="39">
        <v>0.5</v>
      </c>
      <c r="G492" s="54">
        <f t="shared" si="16"/>
        <v>0</v>
      </c>
      <c r="H492" s="54">
        <f t="shared" si="17"/>
        <v>0</v>
      </c>
      <c r="I492" s="61">
        <f>OCT!M109</f>
        <v>0.4027</v>
      </c>
      <c r="J492" s="65">
        <f t="shared" si="18"/>
        <v>0</v>
      </c>
      <c r="K492" s="65">
        <f t="shared" si="19"/>
        <v>0</v>
      </c>
      <c r="L492" s="55" t="s">
        <v>293</v>
      </c>
      <c r="M492" t="s">
        <v>291</v>
      </c>
    </row>
    <row r="493" spans="1:13" ht="12.75">
      <c r="A493">
        <v>2015</v>
      </c>
      <c r="B493" t="s">
        <v>323</v>
      </c>
      <c r="C493">
        <v>4</v>
      </c>
      <c r="D493" s="63" t="s">
        <v>105</v>
      </c>
      <c r="E493" s="54">
        <f>ROUND(OCT!E110,2)</f>
        <v>0</v>
      </c>
      <c r="F493" s="39">
        <v>0.5</v>
      </c>
      <c r="G493" s="54">
        <f t="shared" si="16"/>
        <v>0</v>
      </c>
      <c r="H493" s="54">
        <f t="shared" si="17"/>
        <v>0</v>
      </c>
      <c r="I493" s="61">
        <f>OCT!M110</f>
        <v>0.2496</v>
      </c>
      <c r="J493" s="65">
        <f t="shared" si="18"/>
        <v>0</v>
      </c>
      <c r="K493" s="65">
        <f t="shared" si="19"/>
        <v>0</v>
      </c>
      <c r="L493" s="55" t="s">
        <v>293</v>
      </c>
      <c r="M493" t="s">
        <v>291</v>
      </c>
    </row>
    <row r="494" spans="1:13" ht="12.75">
      <c r="A494">
        <v>2015</v>
      </c>
      <c r="B494" t="s">
        <v>323</v>
      </c>
      <c r="C494">
        <v>4</v>
      </c>
      <c r="D494" s="63" t="s">
        <v>106</v>
      </c>
      <c r="E494" s="54">
        <f>ROUND(OCT!E111,2)</f>
        <v>326.5</v>
      </c>
      <c r="F494" s="39">
        <v>0.5</v>
      </c>
      <c r="G494" s="54">
        <f t="shared" si="16"/>
        <v>163.25</v>
      </c>
      <c r="H494" s="54">
        <f t="shared" si="17"/>
        <v>163.25</v>
      </c>
      <c r="I494" s="61">
        <f>OCT!M111</f>
        <v>0.2223</v>
      </c>
      <c r="J494" s="65">
        <f t="shared" si="18"/>
        <v>36.290475</v>
      </c>
      <c r="K494" s="65">
        <f t="shared" si="19"/>
        <v>126.959525</v>
      </c>
      <c r="L494" s="55" t="s">
        <v>293</v>
      </c>
      <c r="M494" t="s">
        <v>291</v>
      </c>
    </row>
    <row r="495" spans="1:13" ht="12.75">
      <c r="A495">
        <v>2015</v>
      </c>
      <c r="B495" t="s">
        <v>323</v>
      </c>
      <c r="C495">
        <v>4</v>
      </c>
      <c r="D495" s="63" t="s">
        <v>107</v>
      </c>
      <c r="E495" s="54">
        <f>ROUND(OCT!E112,2)</f>
        <v>0</v>
      </c>
      <c r="F495" s="39">
        <v>0.5</v>
      </c>
      <c r="G495" s="54">
        <f t="shared" si="16"/>
        <v>0</v>
      </c>
      <c r="H495" s="54">
        <f t="shared" si="17"/>
        <v>0</v>
      </c>
      <c r="I495" s="61">
        <f>OCT!M112</f>
        <v>0.371</v>
      </c>
      <c r="J495" s="65">
        <f t="shared" si="18"/>
        <v>0</v>
      </c>
      <c r="K495" s="65">
        <f t="shared" si="19"/>
        <v>0</v>
      </c>
      <c r="L495" s="55" t="s">
        <v>293</v>
      </c>
      <c r="M495" t="s">
        <v>291</v>
      </c>
    </row>
    <row r="496" spans="1:13" ht="12.75">
      <c r="A496">
        <v>2015</v>
      </c>
      <c r="B496" t="s">
        <v>323</v>
      </c>
      <c r="C496">
        <v>4</v>
      </c>
      <c r="D496" s="63" t="s">
        <v>109</v>
      </c>
      <c r="E496" s="54">
        <f>ROUND(OCT!E113,2)</f>
        <v>2285.5</v>
      </c>
      <c r="F496" s="39">
        <v>0.5</v>
      </c>
      <c r="G496" s="54">
        <f t="shared" si="16"/>
        <v>1142.75</v>
      </c>
      <c r="H496" s="54">
        <f t="shared" si="17"/>
        <v>1142.75</v>
      </c>
      <c r="I496" s="61">
        <f>OCT!M113</f>
        <v>0.3441</v>
      </c>
      <c r="J496" s="65">
        <f t="shared" si="18"/>
        <v>393.220275</v>
      </c>
      <c r="K496" s="65">
        <f t="shared" si="19"/>
        <v>749.529725</v>
      </c>
      <c r="L496" s="55" t="s">
        <v>293</v>
      </c>
      <c r="M496" t="s">
        <v>291</v>
      </c>
    </row>
    <row r="497" spans="1:13" ht="12.75">
      <c r="A497">
        <v>2015</v>
      </c>
      <c r="B497" t="s">
        <v>323</v>
      </c>
      <c r="C497">
        <v>4</v>
      </c>
      <c r="D497" s="63" t="s">
        <v>110</v>
      </c>
      <c r="E497" s="54">
        <f>ROUND(OCT!E114,2)</f>
        <v>0</v>
      </c>
      <c r="F497" s="39">
        <v>0.5</v>
      </c>
      <c r="G497" s="54">
        <f t="shared" si="16"/>
        <v>0</v>
      </c>
      <c r="H497" s="54">
        <f t="shared" si="17"/>
        <v>0</v>
      </c>
      <c r="I497" s="61">
        <f>OCT!M114</f>
        <v>0.3146</v>
      </c>
      <c r="J497" s="65">
        <f t="shared" si="18"/>
        <v>0</v>
      </c>
      <c r="K497" s="65">
        <f t="shared" si="19"/>
        <v>0</v>
      </c>
      <c r="L497" s="55" t="s">
        <v>293</v>
      </c>
      <c r="M497" t="s">
        <v>291</v>
      </c>
    </row>
    <row r="498" spans="1:13" ht="12.75">
      <c r="A498">
        <v>2015</v>
      </c>
      <c r="B498" t="s">
        <v>323</v>
      </c>
      <c r="C498">
        <v>4</v>
      </c>
      <c r="D498" s="63" t="s">
        <v>108</v>
      </c>
      <c r="E498" s="54">
        <f>ROUND(OCT!E115,2)</f>
        <v>225.42</v>
      </c>
      <c r="F498" s="39">
        <v>0.5</v>
      </c>
      <c r="G498" s="54">
        <f t="shared" si="16"/>
        <v>112.71</v>
      </c>
      <c r="H498" s="54">
        <f t="shared" si="17"/>
        <v>112.71</v>
      </c>
      <c r="I498" s="61">
        <f>OCT!M115</f>
        <v>0.3223</v>
      </c>
      <c r="J498" s="65">
        <f t="shared" si="18"/>
        <v>36.326432999999994</v>
      </c>
      <c r="K498" s="65">
        <f t="shared" si="19"/>
        <v>76.383567</v>
      </c>
      <c r="L498" s="55" t="s">
        <v>293</v>
      </c>
      <c r="M498" t="s">
        <v>291</v>
      </c>
    </row>
    <row r="499" spans="1:13" ht="12.75">
      <c r="A499">
        <v>2015</v>
      </c>
      <c r="B499" t="s">
        <v>323</v>
      </c>
      <c r="C499">
        <v>4</v>
      </c>
      <c r="D499" s="63" t="s">
        <v>111</v>
      </c>
      <c r="E499" s="54">
        <f>ROUND(OCT!E116,2)</f>
        <v>2426.94</v>
      </c>
      <c r="F499" s="39">
        <v>0.5</v>
      </c>
      <c r="G499" s="54">
        <f t="shared" si="16"/>
        <v>1213.47</v>
      </c>
      <c r="H499" s="54">
        <f t="shared" si="17"/>
        <v>1213.47</v>
      </c>
      <c r="I499" s="61">
        <f>OCT!M116</f>
        <v>0.3808</v>
      </c>
      <c r="J499" s="65">
        <f t="shared" si="18"/>
        <v>462.089376</v>
      </c>
      <c r="K499" s="65">
        <f t="shared" si="19"/>
        <v>751.380624</v>
      </c>
      <c r="L499" s="55" t="s">
        <v>293</v>
      </c>
      <c r="M499" t="s">
        <v>291</v>
      </c>
    </row>
    <row r="500" spans="1:13" ht="12.75">
      <c r="A500">
        <v>2015</v>
      </c>
      <c r="B500" t="s">
        <v>323</v>
      </c>
      <c r="C500">
        <v>4</v>
      </c>
      <c r="D500" s="63" t="s">
        <v>112</v>
      </c>
      <c r="E500" s="54">
        <f>ROUND(OCT!E117,2)</f>
        <v>2612</v>
      </c>
      <c r="F500" s="39">
        <v>0.5</v>
      </c>
      <c r="G500" s="54">
        <f t="shared" si="16"/>
        <v>1306</v>
      </c>
      <c r="H500" s="54">
        <f t="shared" si="17"/>
        <v>1306</v>
      </c>
      <c r="I500" s="61">
        <f>OCT!M117</f>
        <v>0.2667</v>
      </c>
      <c r="J500" s="65">
        <f t="shared" si="18"/>
        <v>348.3102</v>
      </c>
      <c r="K500" s="65">
        <f t="shared" si="19"/>
        <v>957.6898</v>
      </c>
      <c r="L500" s="55" t="s">
        <v>293</v>
      </c>
      <c r="M500" t="s">
        <v>291</v>
      </c>
    </row>
    <row r="501" spans="1:13" ht="12.75">
      <c r="A501">
        <v>2015</v>
      </c>
      <c r="B501" t="s">
        <v>323</v>
      </c>
      <c r="C501">
        <v>4</v>
      </c>
      <c r="D501" s="63" t="s">
        <v>113</v>
      </c>
      <c r="E501" s="54">
        <f>ROUND(OCT!E118,2)</f>
        <v>0</v>
      </c>
      <c r="F501" s="39">
        <v>0.5</v>
      </c>
      <c r="G501" s="54">
        <f t="shared" si="16"/>
        <v>0</v>
      </c>
      <c r="H501" s="54">
        <f t="shared" si="17"/>
        <v>0</v>
      </c>
      <c r="I501" s="61">
        <f>OCT!M118</f>
        <v>0.3302</v>
      </c>
      <c r="J501" s="65">
        <f t="shared" si="18"/>
        <v>0</v>
      </c>
      <c r="K501" s="65">
        <f t="shared" si="19"/>
        <v>0</v>
      </c>
      <c r="L501" s="55" t="s">
        <v>293</v>
      </c>
      <c r="M501" t="s">
        <v>291</v>
      </c>
    </row>
    <row r="502" spans="1:13" ht="12.75">
      <c r="A502">
        <v>2015</v>
      </c>
      <c r="B502" t="s">
        <v>323</v>
      </c>
      <c r="C502">
        <v>4</v>
      </c>
      <c r="D502" s="63" t="s">
        <v>114</v>
      </c>
      <c r="E502" s="54">
        <f>ROUND(OCT!E119,2)</f>
        <v>4244.5</v>
      </c>
      <c r="F502" s="39">
        <v>0.5</v>
      </c>
      <c r="G502" s="54">
        <f t="shared" si="16"/>
        <v>2122.25</v>
      </c>
      <c r="H502" s="54">
        <f t="shared" si="17"/>
        <v>2122.25</v>
      </c>
      <c r="I502" s="61">
        <f>OCT!M119</f>
        <v>0.2736</v>
      </c>
      <c r="J502" s="65">
        <f t="shared" si="18"/>
        <v>580.6476</v>
      </c>
      <c r="K502" s="65">
        <f t="shared" si="19"/>
        <v>1541.6024</v>
      </c>
      <c r="L502" s="55" t="s">
        <v>293</v>
      </c>
      <c r="M502" t="s">
        <v>291</v>
      </c>
    </row>
    <row r="503" spans="1:13" ht="12.75">
      <c r="A503">
        <v>2015</v>
      </c>
      <c r="B503" t="s">
        <v>323</v>
      </c>
      <c r="C503">
        <v>4</v>
      </c>
      <c r="D503" s="63" t="s">
        <v>115</v>
      </c>
      <c r="E503" s="54">
        <f>ROUND(OCT!E120,2)</f>
        <v>1306</v>
      </c>
      <c r="F503" s="39">
        <v>0.5</v>
      </c>
      <c r="G503" s="54">
        <f t="shared" si="16"/>
        <v>653</v>
      </c>
      <c r="H503" s="54">
        <f t="shared" si="17"/>
        <v>653</v>
      </c>
      <c r="I503" s="61">
        <f>OCT!M120</f>
        <v>0.4168</v>
      </c>
      <c r="J503" s="65">
        <f t="shared" si="18"/>
        <v>272.17040000000003</v>
      </c>
      <c r="K503" s="65">
        <f t="shared" si="19"/>
        <v>380.82959999999997</v>
      </c>
      <c r="L503" s="55" t="s">
        <v>293</v>
      </c>
      <c r="M503" t="s">
        <v>291</v>
      </c>
    </row>
    <row r="504" spans="1:13" ht="12.75">
      <c r="A504">
        <v>2015</v>
      </c>
      <c r="B504" t="s">
        <v>323</v>
      </c>
      <c r="C504">
        <v>4</v>
      </c>
      <c r="D504" s="63" t="s">
        <v>116</v>
      </c>
      <c r="E504" s="54">
        <f>ROUND(OCT!E121,2)</f>
        <v>0</v>
      </c>
      <c r="F504" s="39">
        <v>0.5</v>
      </c>
      <c r="G504" s="54">
        <f t="shared" si="16"/>
        <v>0</v>
      </c>
      <c r="H504" s="54">
        <f t="shared" si="17"/>
        <v>0</v>
      </c>
      <c r="I504" s="61">
        <f>OCT!M121</f>
        <v>0.4273</v>
      </c>
      <c r="J504" s="65">
        <f t="shared" si="18"/>
        <v>0</v>
      </c>
      <c r="K504" s="65">
        <f t="shared" si="19"/>
        <v>0</v>
      </c>
      <c r="L504" s="55" t="s">
        <v>293</v>
      </c>
      <c r="M504" t="s">
        <v>291</v>
      </c>
    </row>
    <row r="505" spans="1:13" ht="12.75">
      <c r="A505">
        <v>2015</v>
      </c>
      <c r="B505" t="s">
        <v>323</v>
      </c>
      <c r="C505">
        <v>4</v>
      </c>
      <c r="D505" s="63" t="s">
        <v>117</v>
      </c>
      <c r="E505" s="54">
        <f>ROUND(OCT!E122,2)</f>
        <v>326.5</v>
      </c>
      <c r="F505" s="39">
        <v>0.5</v>
      </c>
      <c r="G505" s="54">
        <f t="shared" si="16"/>
        <v>163.25</v>
      </c>
      <c r="H505" s="54">
        <f t="shared" si="17"/>
        <v>163.25</v>
      </c>
      <c r="I505" s="61">
        <f>OCT!M122</f>
        <v>0.3321</v>
      </c>
      <c r="J505" s="65">
        <f t="shared" si="18"/>
        <v>54.215325</v>
      </c>
      <c r="K505" s="65">
        <f t="shared" si="19"/>
        <v>109.034675</v>
      </c>
      <c r="L505" s="55" t="s">
        <v>293</v>
      </c>
      <c r="M505" t="s">
        <v>291</v>
      </c>
    </row>
    <row r="506" spans="1:13" ht="12.75">
      <c r="A506">
        <v>2015</v>
      </c>
      <c r="B506" t="s">
        <v>323</v>
      </c>
      <c r="C506">
        <v>4</v>
      </c>
      <c r="D506" s="63" t="s">
        <v>118</v>
      </c>
      <c r="E506" s="54">
        <f>ROUND(OCT!E123,2)</f>
        <v>12193.93</v>
      </c>
      <c r="F506" s="39">
        <v>0.5</v>
      </c>
      <c r="G506" s="54">
        <f t="shared" si="16"/>
        <v>6096.965</v>
      </c>
      <c r="H506" s="54">
        <f t="shared" si="17"/>
        <v>6096.965</v>
      </c>
      <c r="I506" s="61">
        <f>OCT!M123</f>
        <v>0.2773</v>
      </c>
      <c r="J506" s="65">
        <f t="shared" si="18"/>
        <v>1690.6883945</v>
      </c>
      <c r="K506" s="65">
        <f t="shared" si="19"/>
        <v>4406.2766055</v>
      </c>
      <c r="L506" s="55" t="s">
        <v>293</v>
      </c>
      <c r="M506" t="s">
        <v>291</v>
      </c>
    </row>
    <row r="507" spans="1:13" ht="12.75">
      <c r="A507">
        <v>2015</v>
      </c>
      <c r="B507" t="s">
        <v>323</v>
      </c>
      <c r="C507">
        <v>4</v>
      </c>
      <c r="D507" s="63" t="s">
        <v>119</v>
      </c>
      <c r="E507" s="54">
        <f>ROUND(OCT!E124,2)</f>
        <v>8559.61</v>
      </c>
      <c r="F507" s="39">
        <v>0.5</v>
      </c>
      <c r="G507" s="54">
        <f t="shared" si="16"/>
        <v>4279.805</v>
      </c>
      <c r="H507" s="54">
        <f t="shared" si="17"/>
        <v>4279.805</v>
      </c>
      <c r="I507" s="61">
        <f>OCT!M124</f>
        <v>0.2455</v>
      </c>
      <c r="J507" s="65">
        <f t="shared" si="18"/>
        <v>1050.6921275</v>
      </c>
      <c r="K507" s="65">
        <f t="shared" si="19"/>
        <v>3229.1128725000003</v>
      </c>
      <c r="L507" s="55" t="s">
        <v>293</v>
      </c>
      <c r="M507" t="s">
        <v>291</v>
      </c>
    </row>
    <row r="508" spans="1:13" ht="12.75">
      <c r="A508">
        <v>2015</v>
      </c>
      <c r="B508" t="s">
        <v>323</v>
      </c>
      <c r="C508">
        <v>4</v>
      </c>
      <c r="D508" s="63" t="s">
        <v>120</v>
      </c>
      <c r="E508" s="54">
        <f>ROUND(OCT!E125,2)</f>
        <v>326.5</v>
      </c>
      <c r="F508" s="39">
        <v>0.5</v>
      </c>
      <c r="G508" s="54">
        <f t="shared" si="16"/>
        <v>163.25</v>
      </c>
      <c r="H508" s="54">
        <f t="shared" si="17"/>
        <v>163.25</v>
      </c>
      <c r="I508" s="61">
        <f>OCT!M125</f>
        <v>0.3254</v>
      </c>
      <c r="J508" s="65">
        <f t="shared" si="18"/>
        <v>53.121550000000006</v>
      </c>
      <c r="K508" s="65">
        <f t="shared" si="19"/>
        <v>110.12844999999999</v>
      </c>
      <c r="L508" s="55" t="s">
        <v>293</v>
      </c>
      <c r="M508" t="s">
        <v>291</v>
      </c>
    </row>
    <row r="509" spans="1:13" ht="12.75">
      <c r="A509">
        <v>2015</v>
      </c>
      <c r="B509" t="s">
        <v>323</v>
      </c>
      <c r="C509">
        <v>4</v>
      </c>
      <c r="D509" s="63" t="s">
        <v>121</v>
      </c>
      <c r="E509" s="54">
        <f>ROUND(OCT!E126,2)</f>
        <v>2612</v>
      </c>
      <c r="F509" s="39">
        <v>0.5</v>
      </c>
      <c r="G509" s="54">
        <f t="shared" si="16"/>
        <v>1306</v>
      </c>
      <c r="H509" s="54">
        <f t="shared" si="17"/>
        <v>1306</v>
      </c>
      <c r="I509" s="61">
        <f>OCT!M126</f>
        <v>0.3535</v>
      </c>
      <c r="J509" s="65">
        <f t="shared" si="18"/>
        <v>461.671</v>
      </c>
      <c r="K509" s="65">
        <f t="shared" si="19"/>
        <v>844.329</v>
      </c>
      <c r="L509" s="55" t="s">
        <v>293</v>
      </c>
      <c r="M509" t="s">
        <v>291</v>
      </c>
    </row>
    <row r="510" spans="1:13" ht="12.75">
      <c r="A510">
        <v>2015</v>
      </c>
      <c r="B510" t="s">
        <v>323</v>
      </c>
      <c r="C510">
        <v>4</v>
      </c>
      <c r="D510" s="63" t="s">
        <v>122</v>
      </c>
      <c r="E510" s="54">
        <f>ROUND(OCT!E127,2)</f>
        <v>0</v>
      </c>
      <c r="F510" s="39">
        <v>0.5</v>
      </c>
      <c r="G510" s="54">
        <f t="shared" si="16"/>
        <v>0</v>
      </c>
      <c r="H510" s="54">
        <f t="shared" si="17"/>
        <v>0</v>
      </c>
      <c r="I510" s="61">
        <f>OCT!M127</f>
        <v>0.2787</v>
      </c>
      <c r="J510" s="65">
        <f t="shared" si="18"/>
        <v>0</v>
      </c>
      <c r="K510" s="65">
        <f t="shared" si="19"/>
        <v>0</v>
      </c>
      <c r="L510" s="55" t="s">
        <v>293</v>
      </c>
      <c r="M510" t="s">
        <v>291</v>
      </c>
    </row>
    <row r="511" spans="1:13" ht="12.75">
      <c r="A511">
        <v>2015</v>
      </c>
      <c r="B511" t="s">
        <v>323</v>
      </c>
      <c r="C511">
        <v>4</v>
      </c>
      <c r="D511" s="63" t="s">
        <v>123</v>
      </c>
      <c r="E511" s="54">
        <f>ROUND(OCT!E128,2)</f>
        <v>6530</v>
      </c>
      <c r="F511" s="39">
        <v>0.5</v>
      </c>
      <c r="G511" s="54">
        <f t="shared" si="16"/>
        <v>3265</v>
      </c>
      <c r="H511" s="54">
        <f t="shared" si="17"/>
        <v>3265</v>
      </c>
      <c r="I511" s="61">
        <f>OCT!M128</f>
        <v>0.2605</v>
      </c>
      <c r="J511" s="65">
        <f t="shared" si="18"/>
        <v>850.5325</v>
      </c>
      <c r="K511" s="65">
        <f t="shared" si="19"/>
        <v>2414.4674999999997</v>
      </c>
      <c r="L511" s="55" t="s">
        <v>293</v>
      </c>
      <c r="M511" t="s">
        <v>291</v>
      </c>
    </row>
    <row r="512" spans="1:13" ht="12.75">
      <c r="A512">
        <v>2015</v>
      </c>
      <c r="B512" t="s">
        <v>323</v>
      </c>
      <c r="C512">
        <v>4</v>
      </c>
      <c r="D512" s="63" t="s">
        <v>124</v>
      </c>
      <c r="E512" s="54">
        <f>ROUND(OCT!E129,2)</f>
        <v>326.5</v>
      </c>
      <c r="F512" s="39">
        <v>0.5</v>
      </c>
      <c r="G512" s="54">
        <f t="shared" si="16"/>
        <v>163.25</v>
      </c>
      <c r="H512" s="54">
        <f t="shared" si="17"/>
        <v>163.25</v>
      </c>
      <c r="I512" s="61">
        <f>OCT!M129</f>
        <v>0.2035</v>
      </c>
      <c r="J512" s="65">
        <f t="shared" si="18"/>
        <v>33.221374999999995</v>
      </c>
      <c r="K512" s="65">
        <f t="shared" si="19"/>
        <v>130.028625</v>
      </c>
      <c r="L512" s="55" t="s">
        <v>293</v>
      </c>
      <c r="M512" t="s">
        <v>291</v>
      </c>
    </row>
    <row r="513" spans="1:13" ht="12.75">
      <c r="A513">
        <v>2015</v>
      </c>
      <c r="B513" t="s">
        <v>323</v>
      </c>
      <c r="C513">
        <v>4</v>
      </c>
      <c r="D513" s="63" t="s">
        <v>125</v>
      </c>
      <c r="E513" s="54">
        <f>ROUND(OCT!E130,2)</f>
        <v>20090.58</v>
      </c>
      <c r="F513" s="39">
        <v>0.5</v>
      </c>
      <c r="G513" s="54">
        <f t="shared" si="16"/>
        <v>10045.29</v>
      </c>
      <c r="H513" s="54">
        <f t="shared" si="17"/>
        <v>10045.29</v>
      </c>
      <c r="I513" s="61">
        <f>OCT!M130</f>
        <v>0.3691</v>
      </c>
      <c r="J513" s="65">
        <f t="shared" si="18"/>
        <v>3707.716539</v>
      </c>
      <c r="K513" s="65">
        <f t="shared" si="19"/>
        <v>6337.573461000001</v>
      </c>
      <c r="L513" s="55" t="s">
        <v>293</v>
      </c>
      <c r="M513" t="s">
        <v>291</v>
      </c>
    </row>
    <row r="514" spans="1:13" ht="12.75">
      <c r="A514">
        <v>2015</v>
      </c>
      <c r="B514" t="s">
        <v>323</v>
      </c>
      <c r="C514">
        <v>4</v>
      </c>
      <c r="D514" s="63" t="s">
        <v>126</v>
      </c>
      <c r="E514" s="54">
        <f>ROUND(OCT!E131,2)</f>
        <v>11427.5</v>
      </c>
      <c r="F514" s="39">
        <v>0.5</v>
      </c>
      <c r="G514" s="54">
        <f t="shared" si="16"/>
        <v>5713.75</v>
      </c>
      <c r="H514" s="54">
        <f t="shared" si="17"/>
        <v>5713.75</v>
      </c>
      <c r="I514" s="61">
        <f>OCT!M131</f>
        <v>0.3072</v>
      </c>
      <c r="J514" s="65">
        <f t="shared" si="18"/>
        <v>1755.264</v>
      </c>
      <c r="K514" s="65">
        <f t="shared" si="19"/>
        <v>3958.486</v>
      </c>
      <c r="L514" s="55" t="s">
        <v>293</v>
      </c>
      <c r="M514" t="s">
        <v>291</v>
      </c>
    </row>
    <row r="515" spans="1:13" ht="12.75">
      <c r="A515">
        <v>2015</v>
      </c>
      <c r="B515" t="s">
        <v>323</v>
      </c>
      <c r="C515">
        <v>4</v>
      </c>
      <c r="D515" s="63" t="s">
        <v>127</v>
      </c>
      <c r="E515" s="54">
        <f>ROUND(OCT!E132,2)</f>
        <v>653</v>
      </c>
      <c r="F515" s="39">
        <v>0.5</v>
      </c>
      <c r="G515" s="54">
        <f t="shared" si="16"/>
        <v>326.5</v>
      </c>
      <c r="H515" s="54">
        <f t="shared" si="17"/>
        <v>326.5</v>
      </c>
      <c r="I515" s="61">
        <f>OCT!M132</f>
        <v>0.3513</v>
      </c>
      <c r="J515" s="65">
        <f t="shared" si="18"/>
        <v>114.69945</v>
      </c>
      <c r="K515" s="65">
        <f t="shared" si="19"/>
        <v>211.80055</v>
      </c>
      <c r="L515" s="55" t="s">
        <v>293</v>
      </c>
      <c r="M515" t="s">
        <v>291</v>
      </c>
    </row>
    <row r="516" spans="1:13" ht="12.75">
      <c r="A516">
        <v>2015</v>
      </c>
      <c r="B516" t="s">
        <v>323</v>
      </c>
      <c r="C516">
        <v>4</v>
      </c>
      <c r="D516" s="63" t="s">
        <v>128</v>
      </c>
      <c r="E516" s="54">
        <f>ROUND(OCT!E133,2)</f>
        <v>1349.53</v>
      </c>
      <c r="F516" s="39">
        <v>0.5</v>
      </c>
      <c r="G516" s="54">
        <f t="shared" si="16"/>
        <v>674.765</v>
      </c>
      <c r="H516" s="54">
        <f t="shared" si="17"/>
        <v>674.765</v>
      </c>
      <c r="I516" s="61">
        <f>OCT!M133</f>
        <v>0.2699</v>
      </c>
      <c r="J516" s="65">
        <f t="shared" si="18"/>
        <v>182.11907349999998</v>
      </c>
      <c r="K516" s="65">
        <f t="shared" si="19"/>
        <v>492.6459265</v>
      </c>
      <c r="L516" s="55" t="s">
        <v>293</v>
      </c>
      <c r="M516" t="s">
        <v>291</v>
      </c>
    </row>
    <row r="517" spans="1:13" ht="12.75">
      <c r="A517">
        <v>2015</v>
      </c>
      <c r="B517" t="s">
        <v>323</v>
      </c>
      <c r="C517">
        <v>4</v>
      </c>
      <c r="D517" s="63" t="s">
        <v>129</v>
      </c>
      <c r="E517" s="54">
        <f>ROUND(OCT!E134,2)</f>
        <v>1306</v>
      </c>
      <c r="F517" s="39">
        <v>0.5</v>
      </c>
      <c r="G517" s="54">
        <f t="shared" si="16"/>
        <v>653</v>
      </c>
      <c r="H517" s="54">
        <f t="shared" si="17"/>
        <v>653</v>
      </c>
      <c r="I517" s="61">
        <f>OCT!M134</f>
        <v>0.2432</v>
      </c>
      <c r="J517" s="65">
        <f t="shared" si="18"/>
        <v>158.8096</v>
      </c>
      <c r="K517" s="65">
        <f t="shared" si="19"/>
        <v>494.1904</v>
      </c>
      <c r="L517" s="55" t="s">
        <v>293</v>
      </c>
      <c r="M517" t="s">
        <v>291</v>
      </c>
    </row>
    <row r="518" spans="1:13" ht="12.75">
      <c r="A518">
        <v>2015</v>
      </c>
      <c r="B518" t="s">
        <v>323</v>
      </c>
      <c r="C518">
        <v>4</v>
      </c>
      <c r="D518" s="63" t="s">
        <v>130</v>
      </c>
      <c r="E518" s="54">
        <f>ROUND(OCT!E135,2)</f>
        <v>15480.39</v>
      </c>
      <c r="F518" s="39">
        <v>0.5</v>
      </c>
      <c r="G518" s="54">
        <f t="shared" si="16"/>
        <v>7740.195</v>
      </c>
      <c r="H518" s="54">
        <f t="shared" si="17"/>
        <v>7740.195</v>
      </c>
      <c r="I518" s="61">
        <f>OCT!M135</f>
        <v>0.3569</v>
      </c>
      <c r="J518" s="65">
        <f t="shared" si="18"/>
        <v>2762.4755955</v>
      </c>
      <c r="K518" s="65">
        <f t="shared" si="19"/>
        <v>4977.7194045</v>
      </c>
      <c r="L518" s="55" t="s">
        <v>293</v>
      </c>
      <c r="M518" t="s">
        <v>291</v>
      </c>
    </row>
    <row r="519" spans="1:13" ht="12.75">
      <c r="A519">
        <v>2015</v>
      </c>
      <c r="B519" t="s">
        <v>323</v>
      </c>
      <c r="C519">
        <v>4</v>
      </c>
      <c r="D519" s="63" t="s">
        <v>131</v>
      </c>
      <c r="E519" s="54">
        <f>ROUND(OCT!E136,2)</f>
        <v>653</v>
      </c>
      <c r="F519" s="39">
        <v>0.5</v>
      </c>
      <c r="G519" s="54">
        <f t="shared" si="16"/>
        <v>326.5</v>
      </c>
      <c r="H519" s="54">
        <f t="shared" si="17"/>
        <v>326.5</v>
      </c>
      <c r="I519" s="61">
        <f>OCT!M136</f>
        <v>0.3843</v>
      </c>
      <c r="J519" s="65">
        <f t="shared" si="18"/>
        <v>125.47394999999999</v>
      </c>
      <c r="K519" s="65">
        <f t="shared" si="19"/>
        <v>201.02605</v>
      </c>
      <c r="L519" s="55" t="s">
        <v>293</v>
      </c>
      <c r="M519" t="s">
        <v>291</v>
      </c>
    </row>
    <row r="520" spans="1:13" ht="12.75">
      <c r="A520">
        <v>2015</v>
      </c>
      <c r="B520" t="s">
        <v>323</v>
      </c>
      <c r="C520">
        <v>4</v>
      </c>
      <c r="D520" s="63" t="s">
        <v>132</v>
      </c>
      <c r="E520" s="54">
        <f>ROUND(OCT!E137,2)</f>
        <v>0</v>
      </c>
      <c r="F520" s="39">
        <v>0.5</v>
      </c>
      <c r="G520" s="54">
        <f>E520*F520</f>
        <v>0</v>
      </c>
      <c r="H520" s="54">
        <f>G520</f>
        <v>0</v>
      </c>
      <c r="I520" s="61">
        <f>OCT!M137</f>
        <v>0.4553</v>
      </c>
      <c r="J520" s="65">
        <f t="shared" si="18"/>
        <v>0</v>
      </c>
      <c r="K520" s="65">
        <f t="shared" si="19"/>
        <v>0</v>
      </c>
      <c r="L520" s="55" t="s">
        <v>293</v>
      </c>
      <c r="M520" t="s">
        <v>291</v>
      </c>
    </row>
    <row r="521" spans="1:13" ht="12.75">
      <c r="A521">
        <v>2015</v>
      </c>
      <c r="B521" t="s">
        <v>323</v>
      </c>
      <c r="C521">
        <v>4</v>
      </c>
      <c r="D521" s="63" t="s">
        <v>133</v>
      </c>
      <c r="E521" s="54">
        <f>ROUND(OCT!E138,2)</f>
        <v>3089.37</v>
      </c>
      <c r="F521" s="39">
        <v>0.5</v>
      </c>
      <c r="G521" s="54">
        <f>E521*F521</f>
        <v>1544.685</v>
      </c>
      <c r="H521" s="54">
        <f>G521</f>
        <v>1544.685</v>
      </c>
      <c r="I521" s="61">
        <f>OCT!M138</f>
        <v>0.4587</v>
      </c>
      <c r="J521" s="65">
        <f>H521*I521</f>
        <v>708.5470095</v>
      </c>
      <c r="K521" s="65">
        <f>H521-J521</f>
        <v>836.1379905</v>
      </c>
      <c r="L521" s="55" t="s">
        <v>293</v>
      </c>
      <c r="M521" t="s">
        <v>291</v>
      </c>
    </row>
    <row r="522" spans="1:13" ht="12.75">
      <c r="A522">
        <v>2015</v>
      </c>
      <c r="B522" t="s">
        <v>324</v>
      </c>
      <c r="C522">
        <v>5</v>
      </c>
      <c r="D522" s="63" t="s">
        <v>3</v>
      </c>
      <c r="E522" s="54">
        <f>ROUND(NOV!E9,2)</f>
        <v>979.5</v>
      </c>
      <c r="F522" s="61">
        <v>0.5</v>
      </c>
      <c r="G522" s="54">
        <f>ROUND(E522*F522,2)</f>
        <v>489.75</v>
      </c>
      <c r="H522" s="54">
        <f>G522</f>
        <v>489.75</v>
      </c>
      <c r="I522" s="61">
        <f>NOV!M9</f>
        <v>0.2332</v>
      </c>
      <c r="J522" s="65">
        <f>ROUND(H522*I522,2)</f>
        <v>114.21</v>
      </c>
      <c r="K522" s="65">
        <f>ROUND(H522-J522,2)</f>
        <v>375.54</v>
      </c>
      <c r="L522" s="55" t="s">
        <v>293</v>
      </c>
      <c r="M522" t="s">
        <v>291</v>
      </c>
    </row>
    <row r="523" spans="1:13" ht="12.75">
      <c r="A523">
        <v>2015</v>
      </c>
      <c r="B523" t="s">
        <v>324</v>
      </c>
      <c r="C523">
        <v>5</v>
      </c>
      <c r="D523" s="63" t="s">
        <v>5</v>
      </c>
      <c r="E523" s="54">
        <f>ROUND(NOV!E10,2)</f>
        <v>5877</v>
      </c>
      <c r="F523" s="61">
        <v>0.5</v>
      </c>
      <c r="G523" s="54">
        <f aca="true" t="shared" si="20" ref="G523:G586">ROUND(E523*F523,2)</f>
        <v>2938.5</v>
      </c>
      <c r="H523" s="54">
        <f aca="true" t="shared" si="21" ref="H523:H586">G523</f>
        <v>2938.5</v>
      </c>
      <c r="I523" s="61">
        <f>NOV!M10</f>
        <v>0.4474</v>
      </c>
      <c r="J523" s="66">
        <f aca="true" t="shared" si="22" ref="J523:J586">ROUND(H523*I523,2)</f>
        <v>1314.68</v>
      </c>
      <c r="K523" s="66">
        <f aca="true" t="shared" si="23" ref="K523:K586">ROUND(H523-J523,2)</f>
        <v>1623.82</v>
      </c>
      <c r="L523" s="55" t="s">
        <v>293</v>
      </c>
      <c r="M523" t="s">
        <v>291</v>
      </c>
    </row>
    <row r="524" spans="1:13" ht="12.75">
      <c r="A524">
        <v>2015</v>
      </c>
      <c r="B524" t="s">
        <v>324</v>
      </c>
      <c r="C524">
        <v>5</v>
      </c>
      <c r="D524" s="63" t="s">
        <v>6</v>
      </c>
      <c r="E524" s="54">
        <f>ROUND(NOV!E11,2)</f>
        <v>653</v>
      </c>
      <c r="F524" s="61">
        <v>0.5</v>
      </c>
      <c r="G524" s="54">
        <f t="shared" si="20"/>
        <v>326.5</v>
      </c>
      <c r="H524" s="54">
        <f t="shared" si="21"/>
        <v>326.5</v>
      </c>
      <c r="I524" s="61">
        <f>NOV!M11</f>
        <v>0.1924</v>
      </c>
      <c r="J524" s="65">
        <f t="shared" si="22"/>
        <v>62.82</v>
      </c>
      <c r="K524" s="66">
        <f t="shared" si="23"/>
        <v>263.68</v>
      </c>
      <c r="L524" s="55" t="s">
        <v>293</v>
      </c>
      <c r="M524" t="s">
        <v>291</v>
      </c>
    </row>
    <row r="525" spans="1:13" ht="12.75">
      <c r="A525">
        <v>2015</v>
      </c>
      <c r="B525" t="s">
        <v>324</v>
      </c>
      <c r="C525">
        <v>5</v>
      </c>
      <c r="D525" s="63" t="s">
        <v>7</v>
      </c>
      <c r="E525" s="54">
        <f>ROUND(NOV!E12,2)</f>
        <v>653</v>
      </c>
      <c r="F525" s="61">
        <v>0.5</v>
      </c>
      <c r="G525" s="54">
        <f t="shared" si="20"/>
        <v>326.5</v>
      </c>
      <c r="H525" s="54">
        <f t="shared" si="21"/>
        <v>326.5</v>
      </c>
      <c r="I525" s="61">
        <f>NOV!M12</f>
        <v>0.3268</v>
      </c>
      <c r="J525" s="65">
        <f t="shared" si="22"/>
        <v>106.7</v>
      </c>
      <c r="K525" s="66">
        <f t="shared" si="23"/>
        <v>219.8</v>
      </c>
      <c r="L525" s="55" t="s">
        <v>293</v>
      </c>
      <c r="M525" t="s">
        <v>291</v>
      </c>
    </row>
    <row r="526" spans="1:13" ht="12.75">
      <c r="A526">
        <v>2015</v>
      </c>
      <c r="B526" t="s">
        <v>324</v>
      </c>
      <c r="C526">
        <v>5</v>
      </c>
      <c r="D526" s="63" t="s">
        <v>8</v>
      </c>
      <c r="E526" s="54">
        <f>ROUND(NOV!E13,2)</f>
        <v>1306</v>
      </c>
      <c r="F526" s="61">
        <v>0.5</v>
      </c>
      <c r="G526" s="54">
        <f t="shared" si="20"/>
        <v>653</v>
      </c>
      <c r="H526" s="54">
        <f t="shared" si="21"/>
        <v>653</v>
      </c>
      <c r="I526" s="61">
        <f>NOV!M13</f>
        <v>0.2722</v>
      </c>
      <c r="J526" s="65">
        <f t="shared" si="22"/>
        <v>177.75</v>
      </c>
      <c r="K526" s="66">
        <f t="shared" si="23"/>
        <v>475.25</v>
      </c>
      <c r="L526" s="55" t="s">
        <v>293</v>
      </c>
      <c r="M526" t="s">
        <v>291</v>
      </c>
    </row>
    <row r="527" spans="1:13" ht="12.75">
      <c r="A527">
        <v>2015</v>
      </c>
      <c r="B527" t="s">
        <v>324</v>
      </c>
      <c r="C527">
        <v>5</v>
      </c>
      <c r="D527" s="63" t="s">
        <v>9</v>
      </c>
      <c r="E527" s="54">
        <f>ROUND(NOV!E14,2)</f>
        <v>979.5</v>
      </c>
      <c r="F527" s="61">
        <v>0.5</v>
      </c>
      <c r="G527" s="54">
        <f t="shared" si="20"/>
        <v>489.75</v>
      </c>
      <c r="H527" s="54">
        <f t="shared" si="21"/>
        <v>489.75</v>
      </c>
      <c r="I527" s="61">
        <f>NOV!M14</f>
        <v>0.2639</v>
      </c>
      <c r="J527" s="65">
        <f t="shared" si="22"/>
        <v>129.25</v>
      </c>
      <c r="K527" s="66">
        <f t="shared" si="23"/>
        <v>360.5</v>
      </c>
      <c r="L527" s="55" t="s">
        <v>293</v>
      </c>
      <c r="M527" t="s">
        <v>291</v>
      </c>
    </row>
    <row r="528" spans="1:13" ht="12.75">
      <c r="A528">
        <v>2015</v>
      </c>
      <c r="B528" t="s">
        <v>324</v>
      </c>
      <c r="C528">
        <v>5</v>
      </c>
      <c r="D528" s="63" t="s">
        <v>10</v>
      </c>
      <c r="E528" s="54">
        <f>ROUND(NOV!E15,2)</f>
        <v>2634.48</v>
      </c>
      <c r="F528" s="61">
        <v>0.5</v>
      </c>
      <c r="G528" s="54">
        <f t="shared" si="20"/>
        <v>1317.24</v>
      </c>
      <c r="H528" s="54">
        <f t="shared" si="21"/>
        <v>1317.24</v>
      </c>
      <c r="I528" s="61">
        <f>NOV!M15</f>
        <v>0.4602</v>
      </c>
      <c r="J528" s="65">
        <f t="shared" si="22"/>
        <v>606.19</v>
      </c>
      <c r="K528" s="66">
        <f t="shared" si="23"/>
        <v>711.05</v>
      </c>
      <c r="L528" s="55" t="s">
        <v>293</v>
      </c>
      <c r="M528" t="s">
        <v>291</v>
      </c>
    </row>
    <row r="529" spans="1:13" ht="12.75">
      <c r="A529">
        <v>2015</v>
      </c>
      <c r="B529" t="s">
        <v>324</v>
      </c>
      <c r="C529">
        <v>5</v>
      </c>
      <c r="D529" s="63" t="s">
        <v>11</v>
      </c>
      <c r="E529" s="54">
        <f>ROUND(NOV!E16,2)</f>
        <v>3591.5</v>
      </c>
      <c r="F529" s="61">
        <v>0.5</v>
      </c>
      <c r="G529" s="54">
        <f t="shared" si="20"/>
        <v>1795.75</v>
      </c>
      <c r="H529" s="54">
        <f t="shared" si="21"/>
        <v>1795.75</v>
      </c>
      <c r="I529" s="61">
        <f>NOV!M16</f>
        <v>0.3302</v>
      </c>
      <c r="J529" s="65">
        <f t="shared" si="22"/>
        <v>592.96</v>
      </c>
      <c r="K529" s="66">
        <f t="shared" si="23"/>
        <v>1202.79</v>
      </c>
      <c r="L529" s="55" t="s">
        <v>293</v>
      </c>
      <c r="M529" t="s">
        <v>291</v>
      </c>
    </row>
    <row r="530" spans="1:13" ht="12.75">
      <c r="A530">
        <v>2015</v>
      </c>
      <c r="B530" t="s">
        <v>324</v>
      </c>
      <c r="C530">
        <v>5</v>
      </c>
      <c r="D530" s="63" t="s">
        <v>12</v>
      </c>
      <c r="E530" s="54">
        <f>ROUND(NOV!E17,2)</f>
        <v>326.5</v>
      </c>
      <c r="F530" s="61">
        <v>0.5</v>
      </c>
      <c r="G530" s="54">
        <f t="shared" si="20"/>
        <v>163.25</v>
      </c>
      <c r="H530" s="54">
        <f t="shared" si="21"/>
        <v>163.25</v>
      </c>
      <c r="I530" s="61">
        <f>NOV!M17</f>
        <v>0.4278</v>
      </c>
      <c r="J530" s="65">
        <f t="shared" si="22"/>
        <v>69.84</v>
      </c>
      <c r="K530" s="66">
        <f t="shared" si="23"/>
        <v>93.41</v>
      </c>
      <c r="L530" s="55" t="s">
        <v>293</v>
      </c>
      <c r="M530" t="s">
        <v>291</v>
      </c>
    </row>
    <row r="531" spans="1:13" ht="12.75">
      <c r="A531">
        <v>2015</v>
      </c>
      <c r="B531" t="s">
        <v>324</v>
      </c>
      <c r="C531">
        <v>5</v>
      </c>
      <c r="D531" s="63" t="s">
        <v>13</v>
      </c>
      <c r="E531" s="54">
        <f>ROUND(NOV!E18,2)</f>
        <v>1959</v>
      </c>
      <c r="F531" s="61">
        <v>0.5</v>
      </c>
      <c r="G531" s="54">
        <f t="shared" si="20"/>
        <v>979.5</v>
      </c>
      <c r="H531" s="54">
        <f t="shared" si="21"/>
        <v>979.5</v>
      </c>
      <c r="I531" s="61">
        <f>NOV!M18</f>
        <v>0.3111</v>
      </c>
      <c r="J531" s="65">
        <f t="shared" si="22"/>
        <v>304.72</v>
      </c>
      <c r="K531" s="66">
        <f t="shared" si="23"/>
        <v>674.78</v>
      </c>
      <c r="L531" s="55" t="s">
        <v>293</v>
      </c>
      <c r="M531" t="s">
        <v>291</v>
      </c>
    </row>
    <row r="532" spans="1:13" ht="12.75">
      <c r="A532">
        <v>2015</v>
      </c>
      <c r="B532" t="s">
        <v>324</v>
      </c>
      <c r="C532">
        <v>5</v>
      </c>
      <c r="D532" s="63" t="s">
        <v>14</v>
      </c>
      <c r="E532" s="54">
        <f>ROUND(NOV!E19,2)</f>
        <v>326.5</v>
      </c>
      <c r="F532" s="61">
        <v>0.5</v>
      </c>
      <c r="G532" s="54">
        <f t="shared" si="20"/>
        <v>163.25</v>
      </c>
      <c r="H532" s="54">
        <f t="shared" si="21"/>
        <v>163.25</v>
      </c>
      <c r="I532" s="61">
        <f>NOV!M19</f>
        <v>0.2109</v>
      </c>
      <c r="J532" s="65">
        <f t="shared" si="22"/>
        <v>34.43</v>
      </c>
      <c r="K532" s="66">
        <f t="shared" si="23"/>
        <v>128.82</v>
      </c>
      <c r="L532" s="55" t="s">
        <v>293</v>
      </c>
      <c r="M532" t="s">
        <v>291</v>
      </c>
    </row>
    <row r="533" spans="1:13" ht="12.75">
      <c r="A533">
        <v>2015</v>
      </c>
      <c r="B533" t="s">
        <v>324</v>
      </c>
      <c r="C533">
        <v>5</v>
      </c>
      <c r="D533" s="63" t="s">
        <v>15</v>
      </c>
      <c r="E533" s="54">
        <f>ROUND(NOV!E20,2)</f>
        <v>0</v>
      </c>
      <c r="F533" s="61">
        <v>0.5</v>
      </c>
      <c r="G533" s="54">
        <f t="shared" si="20"/>
        <v>0</v>
      </c>
      <c r="H533" s="54">
        <f t="shared" si="21"/>
        <v>0</v>
      </c>
      <c r="I533" s="61">
        <f>NOV!M20</f>
        <v>0.3602</v>
      </c>
      <c r="J533" s="65">
        <f t="shared" si="22"/>
        <v>0</v>
      </c>
      <c r="K533" s="66">
        <f t="shared" si="23"/>
        <v>0</v>
      </c>
      <c r="L533" s="55" t="s">
        <v>293</v>
      </c>
      <c r="M533" t="s">
        <v>291</v>
      </c>
    </row>
    <row r="534" spans="1:13" ht="12.75">
      <c r="A534">
        <v>2015</v>
      </c>
      <c r="B534" t="s">
        <v>324</v>
      </c>
      <c r="C534">
        <v>5</v>
      </c>
      <c r="D534" s="63" t="s">
        <v>16</v>
      </c>
      <c r="E534" s="54">
        <f>ROUND(NOV!E21,2)</f>
        <v>653</v>
      </c>
      <c r="F534" s="61">
        <v>0.5</v>
      </c>
      <c r="G534" s="54">
        <f t="shared" si="20"/>
        <v>326.5</v>
      </c>
      <c r="H534" s="54">
        <f t="shared" si="21"/>
        <v>326.5</v>
      </c>
      <c r="I534" s="61">
        <f>NOV!M21</f>
        <v>0.2439</v>
      </c>
      <c r="J534" s="65">
        <f t="shared" si="22"/>
        <v>79.63</v>
      </c>
      <c r="K534" s="66">
        <f t="shared" si="23"/>
        <v>246.87</v>
      </c>
      <c r="L534" s="55" t="s">
        <v>293</v>
      </c>
      <c r="M534" t="s">
        <v>291</v>
      </c>
    </row>
    <row r="535" spans="1:13" ht="12.75">
      <c r="A535">
        <v>2015</v>
      </c>
      <c r="B535" t="s">
        <v>324</v>
      </c>
      <c r="C535">
        <v>5</v>
      </c>
      <c r="D535" s="63" t="s">
        <v>17</v>
      </c>
      <c r="E535" s="54">
        <f>ROUND(NOV!E22,2)</f>
        <v>3265</v>
      </c>
      <c r="F535" s="61">
        <v>0.5</v>
      </c>
      <c r="G535" s="54">
        <f t="shared" si="20"/>
        <v>1632.5</v>
      </c>
      <c r="H535" s="54">
        <f t="shared" si="21"/>
        <v>1632.5</v>
      </c>
      <c r="I535" s="61">
        <f>NOV!M22</f>
        <v>0.3156</v>
      </c>
      <c r="J535" s="65">
        <f t="shared" si="22"/>
        <v>515.22</v>
      </c>
      <c r="K535" s="66">
        <f t="shared" si="23"/>
        <v>1117.28</v>
      </c>
      <c r="L535" s="55" t="s">
        <v>293</v>
      </c>
      <c r="M535" t="s">
        <v>291</v>
      </c>
    </row>
    <row r="536" spans="1:13" ht="12.75">
      <c r="A536">
        <v>2015</v>
      </c>
      <c r="B536" t="s">
        <v>324</v>
      </c>
      <c r="C536">
        <v>5</v>
      </c>
      <c r="D536" s="63" t="s">
        <v>18</v>
      </c>
      <c r="E536" s="54">
        <f>ROUND(NOV!E23,2)</f>
        <v>653</v>
      </c>
      <c r="F536" s="61">
        <v>0.5</v>
      </c>
      <c r="G536" s="54">
        <f t="shared" si="20"/>
        <v>326.5</v>
      </c>
      <c r="H536" s="54">
        <f t="shared" si="21"/>
        <v>326.5</v>
      </c>
      <c r="I536" s="61">
        <f>NOV!M23</f>
        <v>0.2023</v>
      </c>
      <c r="J536" s="65">
        <f t="shared" si="22"/>
        <v>66.05</v>
      </c>
      <c r="K536" s="66">
        <f t="shared" si="23"/>
        <v>260.45</v>
      </c>
      <c r="L536" s="55" t="s">
        <v>293</v>
      </c>
      <c r="M536" t="s">
        <v>291</v>
      </c>
    </row>
    <row r="537" spans="1:13" ht="12.75">
      <c r="A537">
        <v>2015</v>
      </c>
      <c r="B537" t="s">
        <v>324</v>
      </c>
      <c r="C537">
        <v>5</v>
      </c>
      <c r="D537" s="63" t="s">
        <v>19</v>
      </c>
      <c r="E537" s="54">
        <f>ROUND(NOV!E24,2)</f>
        <v>979.5</v>
      </c>
      <c r="F537" s="61">
        <v>0.5</v>
      </c>
      <c r="G537" s="54">
        <f t="shared" si="20"/>
        <v>489.75</v>
      </c>
      <c r="H537" s="54">
        <f t="shared" si="21"/>
        <v>489.75</v>
      </c>
      <c r="I537" s="61">
        <f>NOV!M24</f>
        <v>0.3107</v>
      </c>
      <c r="J537" s="65">
        <f t="shared" si="22"/>
        <v>152.17</v>
      </c>
      <c r="K537" s="66">
        <f t="shared" si="23"/>
        <v>337.58</v>
      </c>
      <c r="L537" s="55" t="s">
        <v>293</v>
      </c>
      <c r="M537" t="s">
        <v>291</v>
      </c>
    </row>
    <row r="538" spans="1:13" ht="12.75">
      <c r="A538">
        <v>2015</v>
      </c>
      <c r="B538" t="s">
        <v>324</v>
      </c>
      <c r="C538">
        <v>5</v>
      </c>
      <c r="D538" s="63" t="s">
        <v>20</v>
      </c>
      <c r="E538" s="54">
        <f>ROUND(NOV!E25,2)</f>
        <v>2285.5</v>
      </c>
      <c r="F538" s="61">
        <v>0.5</v>
      </c>
      <c r="G538" s="54">
        <f t="shared" si="20"/>
        <v>1142.75</v>
      </c>
      <c r="H538" s="54">
        <f t="shared" si="21"/>
        <v>1142.75</v>
      </c>
      <c r="I538" s="61">
        <f>NOV!M25</f>
        <v>0.3308</v>
      </c>
      <c r="J538" s="65">
        <f t="shared" si="22"/>
        <v>378.02</v>
      </c>
      <c r="K538" s="66">
        <f t="shared" si="23"/>
        <v>764.73</v>
      </c>
      <c r="L538" s="55" t="s">
        <v>293</v>
      </c>
      <c r="M538" t="s">
        <v>291</v>
      </c>
    </row>
    <row r="539" spans="1:13" ht="12.75">
      <c r="A539">
        <v>2015</v>
      </c>
      <c r="B539" t="s">
        <v>324</v>
      </c>
      <c r="C539">
        <v>5</v>
      </c>
      <c r="D539" s="63" t="s">
        <v>21</v>
      </c>
      <c r="E539" s="54">
        <f>ROUND(NOV!E26,2)</f>
        <v>1632.5</v>
      </c>
      <c r="F539" s="61">
        <v>0.5</v>
      </c>
      <c r="G539" s="54">
        <f t="shared" si="20"/>
        <v>816.25</v>
      </c>
      <c r="H539" s="54">
        <f t="shared" si="21"/>
        <v>816.25</v>
      </c>
      <c r="I539" s="61">
        <f>NOV!M26</f>
        <v>0.291</v>
      </c>
      <c r="J539" s="65">
        <f t="shared" si="22"/>
        <v>237.53</v>
      </c>
      <c r="K539" s="66">
        <f t="shared" si="23"/>
        <v>578.72</v>
      </c>
      <c r="L539" s="55" t="s">
        <v>293</v>
      </c>
      <c r="M539" t="s">
        <v>291</v>
      </c>
    </row>
    <row r="540" spans="1:13" ht="12.75">
      <c r="A540">
        <v>2015</v>
      </c>
      <c r="B540" t="s">
        <v>324</v>
      </c>
      <c r="C540">
        <v>5</v>
      </c>
      <c r="D540" s="63" t="s">
        <v>22</v>
      </c>
      <c r="E540" s="54">
        <f>ROUND(NOV!E27,2)</f>
        <v>0</v>
      </c>
      <c r="F540" s="61">
        <v>0.5</v>
      </c>
      <c r="G540" s="54">
        <f t="shared" si="20"/>
        <v>0</v>
      </c>
      <c r="H540" s="54">
        <f t="shared" si="21"/>
        <v>0</v>
      </c>
      <c r="I540" s="61">
        <f>NOV!M27</f>
        <v>0.3131</v>
      </c>
      <c r="J540" s="65">
        <f t="shared" si="22"/>
        <v>0</v>
      </c>
      <c r="K540" s="66">
        <f t="shared" si="23"/>
        <v>0</v>
      </c>
      <c r="L540" s="55" t="s">
        <v>293</v>
      </c>
      <c r="M540" t="s">
        <v>291</v>
      </c>
    </row>
    <row r="541" spans="1:13" ht="12.75">
      <c r="A541">
        <v>2015</v>
      </c>
      <c r="B541" t="s">
        <v>324</v>
      </c>
      <c r="C541">
        <v>5</v>
      </c>
      <c r="D541" s="63" t="s">
        <v>23</v>
      </c>
      <c r="E541" s="54">
        <f>ROUND(NOV!E28,2)</f>
        <v>0</v>
      </c>
      <c r="F541" s="61">
        <v>0.5</v>
      </c>
      <c r="G541" s="54">
        <f t="shared" si="20"/>
        <v>0</v>
      </c>
      <c r="H541" s="54">
        <f t="shared" si="21"/>
        <v>0</v>
      </c>
      <c r="I541" s="61">
        <f>NOV!M28</f>
        <v>0.2204</v>
      </c>
      <c r="J541" s="65">
        <f t="shared" si="22"/>
        <v>0</v>
      </c>
      <c r="K541" s="66">
        <f t="shared" si="23"/>
        <v>0</v>
      </c>
      <c r="L541" s="55" t="s">
        <v>293</v>
      </c>
      <c r="M541" t="s">
        <v>291</v>
      </c>
    </row>
    <row r="542" spans="1:13" ht="12.75">
      <c r="A542">
        <v>2015</v>
      </c>
      <c r="B542" t="s">
        <v>324</v>
      </c>
      <c r="C542">
        <v>5</v>
      </c>
      <c r="D542" s="63" t="s">
        <v>24</v>
      </c>
      <c r="E542" s="54">
        <f>ROUND(NOV!E29,2)</f>
        <v>6354.74</v>
      </c>
      <c r="F542" s="61">
        <v>0.5</v>
      </c>
      <c r="G542" s="54">
        <f t="shared" si="20"/>
        <v>3177.37</v>
      </c>
      <c r="H542" s="54">
        <f t="shared" si="21"/>
        <v>3177.37</v>
      </c>
      <c r="I542" s="61">
        <f>NOV!M29</f>
        <v>0.3853</v>
      </c>
      <c r="J542" s="65">
        <f t="shared" si="22"/>
        <v>1224.24</v>
      </c>
      <c r="K542" s="66">
        <f t="shared" si="23"/>
        <v>1953.13</v>
      </c>
      <c r="L542" s="55" t="s">
        <v>293</v>
      </c>
      <c r="M542" t="s">
        <v>291</v>
      </c>
    </row>
    <row r="543" spans="1:13" ht="12.75">
      <c r="A543">
        <v>2015</v>
      </c>
      <c r="B543" t="s">
        <v>324</v>
      </c>
      <c r="C543">
        <v>5</v>
      </c>
      <c r="D543" s="63" t="s">
        <v>25</v>
      </c>
      <c r="E543" s="54">
        <f>ROUND(NOV!E30,2)</f>
        <v>0</v>
      </c>
      <c r="F543" s="61">
        <v>0.5</v>
      </c>
      <c r="G543" s="54">
        <f t="shared" si="20"/>
        <v>0</v>
      </c>
      <c r="H543" s="54">
        <f t="shared" si="21"/>
        <v>0</v>
      </c>
      <c r="I543" s="61">
        <f>NOV!M30</f>
        <v>0.4797</v>
      </c>
      <c r="J543" s="65">
        <f t="shared" si="22"/>
        <v>0</v>
      </c>
      <c r="K543" s="66">
        <f t="shared" si="23"/>
        <v>0</v>
      </c>
      <c r="L543" s="55" t="s">
        <v>293</v>
      </c>
      <c r="M543" t="s">
        <v>291</v>
      </c>
    </row>
    <row r="544" spans="1:13" ht="12.75">
      <c r="A544">
        <v>2015</v>
      </c>
      <c r="B544" t="s">
        <v>324</v>
      </c>
      <c r="C544">
        <v>5</v>
      </c>
      <c r="D544" s="63" t="s">
        <v>26</v>
      </c>
      <c r="E544" s="54">
        <f>ROUND(NOV!E31,2)</f>
        <v>0</v>
      </c>
      <c r="F544" s="61">
        <v>0.5</v>
      </c>
      <c r="G544" s="54">
        <f t="shared" si="20"/>
        <v>0</v>
      </c>
      <c r="H544" s="54">
        <f t="shared" si="21"/>
        <v>0</v>
      </c>
      <c r="I544" s="61">
        <f>NOV!M31</f>
        <v>0.2901</v>
      </c>
      <c r="J544" s="65">
        <f t="shared" si="22"/>
        <v>0</v>
      </c>
      <c r="K544" s="66">
        <f t="shared" si="23"/>
        <v>0</v>
      </c>
      <c r="L544" s="55" t="s">
        <v>293</v>
      </c>
      <c r="M544" t="s">
        <v>291</v>
      </c>
    </row>
    <row r="545" spans="1:13" ht="12.75">
      <c r="A545">
        <v>2015</v>
      </c>
      <c r="B545" t="s">
        <v>324</v>
      </c>
      <c r="C545">
        <v>5</v>
      </c>
      <c r="D545" s="63" t="s">
        <v>27</v>
      </c>
      <c r="E545" s="54">
        <f>ROUND(NOV!E32,2)</f>
        <v>2938.5</v>
      </c>
      <c r="F545" s="61">
        <v>0.5</v>
      </c>
      <c r="G545" s="54">
        <f t="shared" si="20"/>
        <v>1469.25</v>
      </c>
      <c r="H545" s="54">
        <f t="shared" si="21"/>
        <v>1469.25</v>
      </c>
      <c r="I545" s="61">
        <f>NOV!M32</f>
        <v>0.3767</v>
      </c>
      <c r="J545" s="65">
        <f t="shared" si="22"/>
        <v>553.47</v>
      </c>
      <c r="K545" s="66">
        <f t="shared" si="23"/>
        <v>915.78</v>
      </c>
      <c r="L545" s="55" t="s">
        <v>293</v>
      </c>
      <c r="M545" t="s">
        <v>291</v>
      </c>
    </row>
    <row r="546" spans="1:13" ht="12.75">
      <c r="A546">
        <v>2015</v>
      </c>
      <c r="B546" t="s">
        <v>324</v>
      </c>
      <c r="C546">
        <v>5</v>
      </c>
      <c r="D546" s="63" t="s">
        <v>28</v>
      </c>
      <c r="E546" s="54">
        <f>ROUND(NOV!E33,2)</f>
        <v>0</v>
      </c>
      <c r="F546" s="61">
        <v>0.5</v>
      </c>
      <c r="G546" s="54">
        <f t="shared" si="20"/>
        <v>0</v>
      </c>
      <c r="H546" s="54">
        <f t="shared" si="21"/>
        <v>0</v>
      </c>
      <c r="I546" s="61">
        <f>NOV!M33</f>
        <v>0.304</v>
      </c>
      <c r="J546" s="65">
        <f t="shared" si="22"/>
        <v>0</v>
      </c>
      <c r="K546" s="66">
        <f t="shared" si="23"/>
        <v>0</v>
      </c>
      <c r="L546" s="55" t="s">
        <v>293</v>
      </c>
      <c r="M546" t="s">
        <v>291</v>
      </c>
    </row>
    <row r="547" spans="1:13" ht="12.75">
      <c r="A547">
        <v>2015</v>
      </c>
      <c r="B547" t="s">
        <v>324</v>
      </c>
      <c r="C547">
        <v>5</v>
      </c>
      <c r="D547" s="63" t="s">
        <v>29</v>
      </c>
      <c r="E547" s="54">
        <f>ROUND(NOV!E34,2)</f>
        <v>1632.5</v>
      </c>
      <c r="F547" s="61">
        <v>0.5</v>
      </c>
      <c r="G547" s="54">
        <f t="shared" si="20"/>
        <v>816.25</v>
      </c>
      <c r="H547" s="54">
        <f t="shared" si="21"/>
        <v>816.25</v>
      </c>
      <c r="I547" s="61">
        <f>NOV!M34</f>
        <v>0.3042</v>
      </c>
      <c r="J547" s="65">
        <f t="shared" si="22"/>
        <v>248.3</v>
      </c>
      <c r="K547" s="66">
        <f t="shared" si="23"/>
        <v>567.95</v>
      </c>
      <c r="L547" s="55" t="s">
        <v>293</v>
      </c>
      <c r="M547" t="s">
        <v>291</v>
      </c>
    </row>
    <row r="548" spans="1:13" ht="12.75">
      <c r="A548">
        <v>2015</v>
      </c>
      <c r="B548" t="s">
        <v>324</v>
      </c>
      <c r="C548">
        <v>5</v>
      </c>
      <c r="D548" s="63" t="s">
        <v>30</v>
      </c>
      <c r="E548" s="54">
        <f>ROUND(NOV!E35,2)</f>
        <v>979.5</v>
      </c>
      <c r="F548" s="61">
        <v>0.5</v>
      </c>
      <c r="G548" s="54">
        <f t="shared" si="20"/>
        <v>489.75</v>
      </c>
      <c r="H548" s="54">
        <f t="shared" si="21"/>
        <v>489.75</v>
      </c>
      <c r="I548" s="61">
        <f>NOV!M35</f>
        <v>0.3358</v>
      </c>
      <c r="J548" s="65">
        <f t="shared" si="22"/>
        <v>164.46</v>
      </c>
      <c r="K548" s="66">
        <f t="shared" si="23"/>
        <v>325.29</v>
      </c>
      <c r="L548" s="55" t="s">
        <v>293</v>
      </c>
      <c r="M548" t="s">
        <v>291</v>
      </c>
    </row>
    <row r="549" spans="1:13" ht="12.75">
      <c r="A549">
        <v>2015</v>
      </c>
      <c r="B549" t="s">
        <v>324</v>
      </c>
      <c r="C549">
        <v>5</v>
      </c>
      <c r="D549" s="63" t="s">
        <v>31</v>
      </c>
      <c r="E549" s="54">
        <f>ROUND(NOV!E36,2)</f>
        <v>0</v>
      </c>
      <c r="F549" s="61">
        <v>0.5</v>
      </c>
      <c r="G549" s="54">
        <f t="shared" si="20"/>
        <v>0</v>
      </c>
      <c r="H549" s="54">
        <f t="shared" si="21"/>
        <v>0</v>
      </c>
      <c r="I549" s="61">
        <f>NOV!M36</f>
        <v>0.3853</v>
      </c>
      <c r="J549" s="65">
        <f t="shared" si="22"/>
        <v>0</v>
      </c>
      <c r="K549" s="66">
        <f t="shared" si="23"/>
        <v>0</v>
      </c>
      <c r="L549" s="55" t="s">
        <v>293</v>
      </c>
      <c r="M549" t="s">
        <v>291</v>
      </c>
    </row>
    <row r="550" spans="1:13" ht="12.75">
      <c r="A550">
        <v>2015</v>
      </c>
      <c r="B550" t="s">
        <v>324</v>
      </c>
      <c r="C550">
        <v>5</v>
      </c>
      <c r="D550" s="63" t="s">
        <v>32</v>
      </c>
      <c r="E550" s="54">
        <f>ROUND(NOV!E37,2)</f>
        <v>15433.17</v>
      </c>
      <c r="F550" s="61">
        <v>0.5</v>
      </c>
      <c r="G550" s="54">
        <f t="shared" si="20"/>
        <v>7716.59</v>
      </c>
      <c r="H550" s="54">
        <f t="shared" si="21"/>
        <v>7716.59</v>
      </c>
      <c r="I550" s="61">
        <f>NOV!M37</f>
        <v>0.4611</v>
      </c>
      <c r="J550" s="65">
        <f t="shared" si="22"/>
        <v>3558.12</v>
      </c>
      <c r="K550" s="66">
        <f t="shared" si="23"/>
        <v>4158.47</v>
      </c>
      <c r="L550" s="55" t="s">
        <v>293</v>
      </c>
      <c r="M550" t="s">
        <v>291</v>
      </c>
    </row>
    <row r="551" spans="1:13" ht="12.75">
      <c r="A551">
        <v>2015</v>
      </c>
      <c r="B551" t="s">
        <v>324</v>
      </c>
      <c r="C551">
        <v>5</v>
      </c>
      <c r="D551" s="63" t="s">
        <v>33</v>
      </c>
      <c r="E551" s="54">
        <f>ROUND(NOV!E38,2)</f>
        <v>1632.5</v>
      </c>
      <c r="F551" s="61">
        <v>0.5</v>
      </c>
      <c r="G551" s="54">
        <f t="shared" si="20"/>
        <v>816.25</v>
      </c>
      <c r="H551" s="54">
        <f t="shared" si="21"/>
        <v>816.25</v>
      </c>
      <c r="I551" s="61">
        <f>NOV!M38</f>
        <v>0.4584</v>
      </c>
      <c r="J551" s="65">
        <f t="shared" si="22"/>
        <v>374.17</v>
      </c>
      <c r="K551" s="66">
        <f t="shared" si="23"/>
        <v>442.08</v>
      </c>
      <c r="L551" s="55" t="s">
        <v>293</v>
      </c>
      <c r="M551" t="s">
        <v>291</v>
      </c>
    </row>
    <row r="552" spans="1:13" ht="12.75">
      <c r="A552">
        <v>2015</v>
      </c>
      <c r="B552" t="s">
        <v>324</v>
      </c>
      <c r="C552">
        <v>5</v>
      </c>
      <c r="D552" s="63" t="s">
        <v>34</v>
      </c>
      <c r="E552" s="54">
        <f>ROUND(NOV!E39,2)</f>
        <v>1632.5</v>
      </c>
      <c r="F552" s="61">
        <v>0.5</v>
      </c>
      <c r="G552" s="54">
        <f t="shared" si="20"/>
        <v>816.25</v>
      </c>
      <c r="H552" s="54">
        <f t="shared" si="21"/>
        <v>816.25</v>
      </c>
      <c r="I552" s="61">
        <f>NOV!M39</f>
        <v>0.2324</v>
      </c>
      <c r="J552" s="65">
        <f t="shared" si="22"/>
        <v>189.7</v>
      </c>
      <c r="K552" s="66">
        <f t="shared" si="23"/>
        <v>626.55</v>
      </c>
      <c r="L552" s="55" t="s">
        <v>293</v>
      </c>
      <c r="M552" t="s">
        <v>291</v>
      </c>
    </row>
    <row r="553" spans="1:13" ht="12.75">
      <c r="A553">
        <v>2015</v>
      </c>
      <c r="B553" t="s">
        <v>324</v>
      </c>
      <c r="C553">
        <v>5</v>
      </c>
      <c r="D553" s="63" t="s">
        <v>35</v>
      </c>
      <c r="E553" s="54">
        <f>ROUND(NOV!E40,2)</f>
        <v>326.5</v>
      </c>
      <c r="F553" s="61">
        <v>0.5</v>
      </c>
      <c r="G553" s="54">
        <f t="shared" si="20"/>
        <v>163.25</v>
      </c>
      <c r="H553" s="54">
        <f t="shared" si="21"/>
        <v>163.25</v>
      </c>
      <c r="I553" s="61">
        <f>NOV!M40</f>
        <v>0.3811</v>
      </c>
      <c r="J553" s="65">
        <f t="shared" si="22"/>
        <v>62.21</v>
      </c>
      <c r="K553" s="66">
        <f t="shared" si="23"/>
        <v>101.04</v>
      </c>
      <c r="L553" s="55" t="s">
        <v>293</v>
      </c>
      <c r="M553" t="s">
        <v>291</v>
      </c>
    </row>
    <row r="554" spans="1:13" ht="12.75">
      <c r="A554">
        <v>2015</v>
      </c>
      <c r="B554" t="s">
        <v>324</v>
      </c>
      <c r="C554">
        <v>5</v>
      </c>
      <c r="D554" s="63" t="s">
        <v>36</v>
      </c>
      <c r="E554" s="54">
        <f>ROUND(NOV!E41,2)</f>
        <v>2285.5</v>
      </c>
      <c r="F554" s="61">
        <v>0.5</v>
      </c>
      <c r="G554" s="54">
        <f t="shared" si="20"/>
        <v>1142.75</v>
      </c>
      <c r="H554" s="54">
        <f t="shared" si="21"/>
        <v>1142.75</v>
      </c>
      <c r="I554" s="61">
        <f>NOV!M41</f>
        <v>0.283</v>
      </c>
      <c r="J554" s="65">
        <f t="shared" si="22"/>
        <v>323.4</v>
      </c>
      <c r="K554" s="66">
        <f t="shared" si="23"/>
        <v>819.35</v>
      </c>
      <c r="L554" s="55" t="s">
        <v>293</v>
      </c>
      <c r="M554" t="s">
        <v>291</v>
      </c>
    </row>
    <row r="555" spans="1:13" ht="12.75">
      <c r="A555">
        <v>2015</v>
      </c>
      <c r="B555" t="s">
        <v>324</v>
      </c>
      <c r="C555">
        <v>5</v>
      </c>
      <c r="D555" s="63" t="s">
        <v>37</v>
      </c>
      <c r="E555" s="54">
        <f>ROUND(NOV!E42,2)</f>
        <v>326.5</v>
      </c>
      <c r="F555" s="61">
        <v>0.5</v>
      </c>
      <c r="G555" s="54">
        <f t="shared" si="20"/>
        <v>163.25</v>
      </c>
      <c r="H555" s="54">
        <f t="shared" si="21"/>
        <v>163.25</v>
      </c>
      <c r="I555" s="61">
        <f>NOV!M42</f>
        <v>0.4348</v>
      </c>
      <c r="J555" s="65">
        <f t="shared" si="22"/>
        <v>70.98</v>
      </c>
      <c r="K555" s="66">
        <f t="shared" si="23"/>
        <v>92.27</v>
      </c>
      <c r="L555" s="55" t="s">
        <v>293</v>
      </c>
      <c r="M555" t="s">
        <v>291</v>
      </c>
    </row>
    <row r="556" spans="1:13" ht="12.75">
      <c r="A556">
        <v>2015</v>
      </c>
      <c r="B556" t="s">
        <v>324</v>
      </c>
      <c r="C556">
        <v>5</v>
      </c>
      <c r="D556" s="63" t="s">
        <v>38</v>
      </c>
      <c r="E556" s="54">
        <f>ROUND(NOV!E43,2)</f>
        <v>1632.5</v>
      </c>
      <c r="F556" s="61">
        <v>0.5</v>
      </c>
      <c r="G556" s="54">
        <f t="shared" si="20"/>
        <v>816.25</v>
      </c>
      <c r="H556" s="54">
        <f t="shared" si="21"/>
        <v>816.25</v>
      </c>
      <c r="I556" s="61">
        <f>NOV!M43</f>
        <v>0.2898</v>
      </c>
      <c r="J556" s="65">
        <f t="shared" si="22"/>
        <v>236.55</v>
      </c>
      <c r="K556" s="66">
        <f t="shared" si="23"/>
        <v>579.7</v>
      </c>
      <c r="L556" s="55" t="s">
        <v>293</v>
      </c>
      <c r="M556" t="s">
        <v>291</v>
      </c>
    </row>
    <row r="557" spans="1:13" ht="12.75">
      <c r="A557">
        <v>2015</v>
      </c>
      <c r="B557" t="s">
        <v>324</v>
      </c>
      <c r="C557">
        <v>5</v>
      </c>
      <c r="D557" s="63" t="s">
        <v>39</v>
      </c>
      <c r="E557" s="54">
        <f>ROUND(NOV!E44,2)</f>
        <v>2285.5</v>
      </c>
      <c r="F557" s="61">
        <v>0.5</v>
      </c>
      <c r="G557" s="54">
        <f t="shared" si="20"/>
        <v>1142.75</v>
      </c>
      <c r="H557" s="54">
        <f t="shared" si="21"/>
        <v>1142.75</v>
      </c>
      <c r="I557" s="61">
        <f>NOV!M44</f>
        <v>0.3687</v>
      </c>
      <c r="J557" s="65">
        <f t="shared" si="22"/>
        <v>421.33</v>
      </c>
      <c r="K557" s="66">
        <f t="shared" si="23"/>
        <v>721.42</v>
      </c>
      <c r="L557" s="55" t="s">
        <v>293</v>
      </c>
      <c r="M557" t="s">
        <v>291</v>
      </c>
    </row>
    <row r="558" spans="1:13" ht="12.75">
      <c r="A558">
        <v>2015</v>
      </c>
      <c r="B558" t="s">
        <v>324</v>
      </c>
      <c r="C558">
        <v>5</v>
      </c>
      <c r="D558" s="63" t="s">
        <v>40</v>
      </c>
      <c r="E558" s="54">
        <f>ROUND(NOV!E45,2)</f>
        <v>1632.5</v>
      </c>
      <c r="F558" s="61">
        <v>0.5</v>
      </c>
      <c r="G558" s="54">
        <f t="shared" si="20"/>
        <v>816.25</v>
      </c>
      <c r="H558" s="54">
        <f t="shared" si="21"/>
        <v>816.25</v>
      </c>
      <c r="I558" s="61">
        <f>NOV!M45</f>
        <v>0.4871</v>
      </c>
      <c r="J558" s="65">
        <f t="shared" si="22"/>
        <v>397.6</v>
      </c>
      <c r="K558" s="66">
        <f t="shared" si="23"/>
        <v>418.65</v>
      </c>
      <c r="L558" s="55" t="s">
        <v>293</v>
      </c>
      <c r="M558" t="s">
        <v>291</v>
      </c>
    </row>
    <row r="559" spans="1:13" ht="12.75">
      <c r="A559">
        <v>2015</v>
      </c>
      <c r="B559" t="s">
        <v>324</v>
      </c>
      <c r="C559">
        <v>5</v>
      </c>
      <c r="D559" s="63" t="s">
        <v>41</v>
      </c>
      <c r="E559" s="54">
        <f>ROUND(NOV!E46,2)</f>
        <v>2612</v>
      </c>
      <c r="F559" s="61">
        <v>0.5</v>
      </c>
      <c r="G559" s="54">
        <f t="shared" si="20"/>
        <v>1306</v>
      </c>
      <c r="H559" s="54">
        <f t="shared" si="21"/>
        <v>1306</v>
      </c>
      <c r="I559" s="61">
        <f>NOV!M46</f>
        <v>0.2109</v>
      </c>
      <c r="J559" s="65">
        <f t="shared" si="22"/>
        <v>275.44</v>
      </c>
      <c r="K559" s="66">
        <f t="shared" si="23"/>
        <v>1030.56</v>
      </c>
      <c r="L559" s="55" t="s">
        <v>293</v>
      </c>
      <c r="M559" t="s">
        <v>291</v>
      </c>
    </row>
    <row r="560" spans="1:13" ht="12.75">
      <c r="A560">
        <v>2015</v>
      </c>
      <c r="B560" t="s">
        <v>324</v>
      </c>
      <c r="C560">
        <v>5</v>
      </c>
      <c r="D560" s="63" t="s">
        <v>42</v>
      </c>
      <c r="E560" s="54">
        <f>ROUND(NOV!E47,2)</f>
        <v>0</v>
      </c>
      <c r="F560" s="61">
        <v>0.5</v>
      </c>
      <c r="G560" s="54">
        <f t="shared" si="20"/>
        <v>0</v>
      </c>
      <c r="H560" s="54">
        <f t="shared" si="21"/>
        <v>0</v>
      </c>
      <c r="I560" s="61">
        <f>NOV!M47</f>
        <v>0.3471</v>
      </c>
      <c r="J560" s="65">
        <f t="shared" si="22"/>
        <v>0</v>
      </c>
      <c r="K560" s="66">
        <f t="shared" si="23"/>
        <v>0</v>
      </c>
      <c r="L560" s="55" t="s">
        <v>293</v>
      </c>
      <c r="M560" t="s">
        <v>291</v>
      </c>
    </row>
    <row r="561" spans="1:13" ht="12.75">
      <c r="A561">
        <v>2015</v>
      </c>
      <c r="B561" t="s">
        <v>324</v>
      </c>
      <c r="C561">
        <v>5</v>
      </c>
      <c r="D561" s="63" t="s">
        <v>43</v>
      </c>
      <c r="E561" s="54">
        <f>ROUND(NOV!E48,2)</f>
        <v>1306</v>
      </c>
      <c r="F561" s="61">
        <v>0.5</v>
      </c>
      <c r="G561" s="54">
        <f t="shared" si="20"/>
        <v>653</v>
      </c>
      <c r="H561" s="54">
        <f t="shared" si="21"/>
        <v>653</v>
      </c>
      <c r="I561" s="61">
        <f>NOV!M48</f>
        <v>0.2266</v>
      </c>
      <c r="J561" s="65">
        <f t="shared" si="22"/>
        <v>147.97</v>
      </c>
      <c r="K561" s="66">
        <f t="shared" si="23"/>
        <v>505.03</v>
      </c>
      <c r="L561" s="55" t="s">
        <v>293</v>
      </c>
      <c r="M561" t="s">
        <v>291</v>
      </c>
    </row>
    <row r="562" spans="1:13" ht="12.75">
      <c r="A562">
        <v>2015</v>
      </c>
      <c r="B562" t="s">
        <v>324</v>
      </c>
      <c r="C562">
        <v>5</v>
      </c>
      <c r="D562" s="63" t="s">
        <v>44</v>
      </c>
      <c r="E562" s="54">
        <f>ROUND(NOV!E49,2)</f>
        <v>1632.5</v>
      </c>
      <c r="F562" s="61">
        <v>0.5</v>
      </c>
      <c r="G562" s="54">
        <f t="shared" si="20"/>
        <v>816.25</v>
      </c>
      <c r="H562" s="54">
        <f t="shared" si="21"/>
        <v>816.25</v>
      </c>
      <c r="I562" s="61">
        <f>NOV!M49</f>
        <v>0.2335</v>
      </c>
      <c r="J562" s="65">
        <f t="shared" si="22"/>
        <v>190.59</v>
      </c>
      <c r="K562" s="66">
        <f t="shared" si="23"/>
        <v>625.66</v>
      </c>
      <c r="L562" s="55" t="s">
        <v>293</v>
      </c>
      <c r="M562" t="s">
        <v>291</v>
      </c>
    </row>
    <row r="563" spans="1:13" ht="12.75">
      <c r="A563">
        <v>2015</v>
      </c>
      <c r="B563" t="s">
        <v>324</v>
      </c>
      <c r="C563">
        <v>5</v>
      </c>
      <c r="D563" s="63" t="s">
        <v>45</v>
      </c>
      <c r="E563" s="54">
        <f>ROUND(NOV!E50,2)</f>
        <v>979.5</v>
      </c>
      <c r="F563" s="61">
        <v>0.5</v>
      </c>
      <c r="G563" s="54">
        <f t="shared" si="20"/>
        <v>489.75</v>
      </c>
      <c r="H563" s="54">
        <f t="shared" si="21"/>
        <v>489.75</v>
      </c>
      <c r="I563" s="61">
        <f>NOV!M50</f>
        <v>0.4444</v>
      </c>
      <c r="J563" s="65">
        <f t="shared" si="22"/>
        <v>217.64</v>
      </c>
      <c r="K563" s="66">
        <f t="shared" si="23"/>
        <v>272.11</v>
      </c>
      <c r="L563" s="55" t="s">
        <v>293</v>
      </c>
      <c r="M563" t="s">
        <v>291</v>
      </c>
    </row>
    <row r="564" spans="1:13" ht="12.75">
      <c r="A564">
        <v>2015</v>
      </c>
      <c r="B564" t="s">
        <v>324</v>
      </c>
      <c r="C564">
        <v>5</v>
      </c>
      <c r="D564" s="63" t="s">
        <v>46</v>
      </c>
      <c r="E564" s="54">
        <f>ROUND(NOV!E51,2)</f>
        <v>3591.5</v>
      </c>
      <c r="F564" s="61">
        <v>0.5</v>
      </c>
      <c r="G564" s="54">
        <f t="shared" si="20"/>
        <v>1795.75</v>
      </c>
      <c r="H564" s="54">
        <f t="shared" si="21"/>
        <v>1795.75</v>
      </c>
      <c r="I564" s="61">
        <f>NOV!M51</f>
        <v>0.3755</v>
      </c>
      <c r="J564" s="65">
        <f t="shared" si="22"/>
        <v>674.3</v>
      </c>
      <c r="K564" s="66">
        <f t="shared" si="23"/>
        <v>1121.45</v>
      </c>
      <c r="L564" s="55" t="s">
        <v>293</v>
      </c>
      <c r="M564" t="s">
        <v>291</v>
      </c>
    </row>
    <row r="565" spans="1:13" ht="12.75">
      <c r="A565">
        <v>2015</v>
      </c>
      <c r="B565" t="s">
        <v>324</v>
      </c>
      <c r="C565">
        <v>5</v>
      </c>
      <c r="D565" s="63" t="s">
        <v>47</v>
      </c>
      <c r="E565" s="54">
        <f>ROUND(NOV!E52,2)</f>
        <v>979.5</v>
      </c>
      <c r="F565" s="61">
        <v>0.5</v>
      </c>
      <c r="G565" s="54">
        <f t="shared" si="20"/>
        <v>489.75</v>
      </c>
      <c r="H565" s="54">
        <f t="shared" si="21"/>
        <v>489.75</v>
      </c>
      <c r="I565" s="61">
        <f>NOV!M52</f>
        <v>0.2786</v>
      </c>
      <c r="J565" s="65">
        <f t="shared" si="22"/>
        <v>136.44</v>
      </c>
      <c r="K565" s="66">
        <f t="shared" si="23"/>
        <v>353.31</v>
      </c>
      <c r="L565" s="55" t="s">
        <v>293</v>
      </c>
      <c r="M565" t="s">
        <v>291</v>
      </c>
    </row>
    <row r="566" spans="1:13" ht="12.75">
      <c r="A566">
        <v>2015</v>
      </c>
      <c r="B566" t="s">
        <v>324</v>
      </c>
      <c r="C566">
        <v>5</v>
      </c>
      <c r="D566" s="63" t="s">
        <v>48</v>
      </c>
      <c r="E566" s="54">
        <f>ROUND(NOV!E53,2)</f>
        <v>0</v>
      </c>
      <c r="F566" s="61">
        <v>0.5</v>
      </c>
      <c r="G566" s="54">
        <f t="shared" si="20"/>
        <v>0</v>
      </c>
      <c r="H566" s="54">
        <f t="shared" si="21"/>
        <v>0</v>
      </c>
      <c r="I566" s="61">
        <f>NOV!M53</f>
        <v>0.3822</v>
      </c>
      <c r="J566" s="65">
        <f t="shared" si="22"/>
        <v>0</v>
      </c>
      <c r="K566" s="66">
        <f t="shared" si="23"/>
        <v>0</v>
      </c>
      <c r="L566" s="55" t="s">
        <v>293</v>
      </c>
      <c r="M566" t="s">
        <v>291</v>
      </c>
    </row>
    <row r="567" spans="1:13" ht="12.75">
      <c r="A567">
        <v>2015</v>
      </c>
      <c r="B567" t="s">
        <v>324</v>
      </c>
      <c r="C567">
        <v>5</v>
      </c>
      <c r="D567" s="63" t="s">
        <v>49</v>
      </c>
      <c r="E567" s="54">
        <f>ROUND(NOV!E54,2)</f>
        <v>326.5</v>
      </c>
      <c r="F567" s="61">
        <v>0.5</v>
      </c>
      <c r="G567" s="54">
        <f t="shared" si="20"/>
        <v>163.25</v>
      </c>
      <c r="H567" s="54">
        <f t="shared" si="21"/>
        <v>163.25</v>
      </c>
      <c r="I567" s="61">
        <f>NOV!M54</f>
        <v>0.3613</v>
      </c>
      <c r="J567" s="65">
        <f t="shared" si="22"/>
        <v>58.98</v>
      </c>
      <c r="K567" s="66">
        <f t="shared" si="23"/>
        <v>104.27</v>
      </c>
      <c r="L567" s="55" t="s">
        <v>293</v>
      </c>
      <c r="M567" t="s">
        <v>291</v>
      </c>
    </row>
    <row r="568" spans="1:13" ht="12.75">
      <c r="A568">
        <v>2015</v>
      </c>
      <c r="B568" t="s">
        <v>324</v>
      </c>
      <c r="C568">
        <v>5</v>
      </c>
      <c r="D568" s="63" t="s">
        <v>50</v>
      </c>
      <c r="E568" s="54">
        <f>ROUND(NOV!E55,2)</f>
        <v>0</v>
      </c>
      <c r="F568" s="61">
        <v>0.5</v>
      </c>
      <c r="G568" s="54">
        <f t="shared" si="20"/>
        <v>0</v>
      </c>
      <c r="H568" s="54">
        <f t="shared" si="21"/>
        <v>0</v>
      </c>
      <c r="I568" s="61">
        <f>NOV!M55</f>
        <v>0.4483</v>
      </c>
      <c r="J568" s="65">
        <f t="shared" si="22"/>
        <v>0</v>
      </c>
      <c r="K568" s="66">
        <f t="shared" si="23"/>
        <v>0</v>
      </c>
      <c r="L568" s="55" t="s">
        <v>293</v>
      </c>
      <c r="M568" t="s">
        <v>291</v>
      </c>
    </row>
    <row r="569" spans="1:13" ht="12.75">
      <c r="A569">
        <v>2015</v>
      </c>
      <c r="B569" t="s">
        <v>324</v>
      </c>
      <c r="C569">
        <v>5</v>
      </c>
      <c r="D569" s="63" t="s">
        <v>51</v>
      </c>
      <c r="E569" s="54">
        <f>ROUND(NOV!E56,2)</f>
        <v>0</v>
      </c>
      <c r="F569" s="61">
        <v>0.5</v>
      </c>
      <c r="G569" s="54">
        <f t="shared" si="20"/>
        <v>0</v>
      </c>
      <c r="H569" s="54">
        <f t="shared" si="21"/>
        <v>0</v>
      </c>
      <c r="I569" s="61">
        <f>NOV!M56</f>
        <v>0.3144</v>
      </c>
      <c r="J569" s="65">
        <f t="shared" si="22"/>
        <v>0</v>
      </c>
      <c r="K569" s="66">
        <f t="shared" si="23"/>
        <v>0</v>
      </c>
      <c r="L569" s="55" t="s">
        <v>293</v>
      </c>
      <c r="M569" t="s">
        <v>291</v>
      </c>
    </row>
    <row r="570" spans="1:13" ht="12.75">
      <c r="A570">
        <v>2015</v>
      </c>
      <c r="B570" t="s">
        <v>324</v>
      </c>
      <c r="C570">
        <v>5</v>
      </c>
      <c r="D570" s="63" t="s">
        <v>52</v>
      </c>
      <c r="E570" s="54">
        <f>ROUND(NOV!E57,2)</f>
        <v>653</v>
      </c>
      <c r="F570" s="61">
        <v>0.5</v>
      </c>
      <c r="G570" s="54">
        <f t="shared" si="20"/>
        <v>326.5</v>
      </c>
      <c r="H570" s="54">
        <f t="shared" si="21"/>
        <v>326.5</v>
      </c>
      <c r="I570" s="61">
        <f>NOV!M57</f>
        <v>0.3627</v>
      </c>
      <c r="J570" s="65">
        <f t="shared" si="22"/>
        <v>118.42</v>
      </c>
      <c r="K570" s="66">
        <f t="shared" si="23"/>
        <v>208.08</v>
      </c>
      <c r="L570" s="55" t="s">
        <v>293</v>
      </c>
      <c r="M570" t="s">
        <v>291</v>
      </c>
    </row>
    <row r="571" spans="1:13" ht="12.75">
      <c r="A571">
        <v>2015</v>
      </c>
      <c r="B571" t="s">
        <v>324</v>
      </c>
      <c r="C571">
        <v>5</v>
      </c>
      <c r="D571" s="63" t="s">
        <v>53</v>
      </c>
      <c r="E571" s="54">
        <f>ROUND(NOV!E58,2)</f>
        <v>979.5</v>
      </c>
      <c r="F571" s="61">
        <v>0.5</v>
      </c>
      <c r="G571" s="54">
        <f t="shared" si="20"/>
        <v>489.75</v>
      </c>
      <c r="H571" s="54">
        <f t="shared" si="21"/>
        <v>489.75</v>
      </c>
      <c r="I571" s="61">
        <f>NOV!M58</f>
        <v>0.3853</v>
      </c>
      <c r="J571" s="65">
        <f t="shared" si="22"/>
        <v>188.7</v>
      </c>
      <c r="K571" s="66">
        <f t="shared" si="23"/>
        <v>301.05</v>
      </c>
      <c r="L571" s="55" t="s">
        <v>293</v>
      </c>
      <c r="M571" t="s">
        <v>291</v>
      </c>
    </row>
    <row r="572" spans="1:13" ht="12.75">
      <c r="A572">
        <v>2015</v>
      </c>
      <c r="B572" t="s">
        <v>324</v>
      </c>
      <c r="C572">
        <v>5</v>
      </c>
      <c r="D572" s="63" t="s">
        <v>54</v>
      </c>
      <c r="E572" s="54">
        <f>ROUND(NOV!E59,2)</f>
        <v>0</v>
      </c>
      <c r="F572" s="61">
        <v>0.5</v>
      </c>
      <c r="G572" s="54">
        <f t="shared" si="20"/>
        <v>0</v>
      </c>
      <c r="H572" s="54">
        <f t="shared" si="21"/>
        <v>0</v>
      </c>
      <c r="I572" s="61">
        <f>NOV!M59</f>
        <v>0.4391</v>
      </c>
      <c r="J572" s="65">
        <f t="shared" si="22"/>
        <v>0</v>
      </c>
      <c r="K572" s="66">
        <f t="shared" si="23"/>
        <v>0</v>
      </c>
      <c r="L572" s="55" t="s">
        <v>293</v>
      </c>
      <c r="M572" t="s">
        <v>291</v>
      </c>
    </row>
    <row r="573" spans="1:13" ht="12.75">
      <c r="A573">
        <v>2015</v>
      </c>
      <c r="B573" t="s">
        <v>324</v>
      </c>
      <c r="C573">
        <v>5</v>
      </c>
      <c r="D573" s="63" t="s">
        <v>55</v>
      </c>
      <c r="E573" s="54">
        <f>ROUND(NOV!E60,2)</f>
        <v>1306</v>
      </c>
      <c r="F573" s="61">
        <v>0.5</v>
      </c>
      <c r="G573" s="54">
        <f t="shared" si="20"/>
        <v>653</v>
      </c>
      <c r="H573" s="54">
        <f t="shared" si="21"/>
        <v>653</v>
      </c>
      <c r="I573" s="61">
        <f>NOV!M60</f>
        <v>0.2245</v>
      </c>
      <c r="J573" s="65">
        <f t="shared" si="22"/>
        <v>146.6</v>
      </c>
      <c r="K573" s="66">
        <f t="shared" si="23"/>
        <v>506.4</v>
      </c>
      <c r="L573" s="55" t="s">
        <v>293</v>
      </c>
      <c r="M573" t="s">
        <v>291</v>
      </c>
    </row>
    <row r="574" spans="1:13" ht="12.75">
      <c r="A574">
        <v>2015</v>
      </c>
      <c r="B574" t="s">
        <v>324</v>
      </c>
      <c r="C574">
        <v>5</v>
      </c>
      <c r="D574" s="63" t="s">
        <v>56</v>
      </c>
      <c r="E574" s="54">
        <f>ROUND(NOV!E61,2)</f>
        <v>0</v>
      </c>
      <c r="F574" s="61">
        <v>0.5</v>
      </c>
      <c r="G574" s="54">
        <f t="shared" si="20"/>
        <v>0</v>
      </c>
      <c r="H574" s="54">
        <f t="shared" si="21"/>
        <v>0</v>
      </c>
      <c r="I574" s="61">
        <f>NOV!M61</f>
        <v>0.4764</v>
      </c>
      <c r="J574" s="65">
        <f t="shared" si="22"/>
        <v>0</v>
      </c>
      <c r="K574" s="66">
        <f t="shared" si="23"/>
        <v>0</v>
      </c>
      <c r="L574" s="55" t="s">
        <v>293</v>
      </c>
      <c r="M574" t="s">
        <v>291</v>
      </c>
    </row>
    <row r="575" spans="1:13" ht="12.75">
      <c r="A575">
        <v>2015</v>
      </c>
      <c r="B575" t="s">
        <v>324</v>
      </c>
      <c r="C575">
        <v>5</v>
      </c>
      <c r="D575" s="63" t="s">
        <v>57</v>
      </c>
      <c r="E575" s="54">
        <f>ROUND(NOV!E62,2)</f>
        <v>2285.5</v>
      </c>
      <c r="F575" s="61">
        <v>0.5</v>
      </c>
      <c r="G575" s="54">
        <f t="shared" si="20"/>
        <v>1142.75</v>
      </c>
      <c r="H575" s="54">
        <f t="shared" si="21"/>
        <v>1142.75</v>
      </c>
      <c r="I575" s="61">
        <f>NOV!M62</f>
        <v>0.4401</v>
      </c>
      <c r="J575" s="65">
        <f t="shared" si="22"/>
        <v>502.92</v>
      </c>
      <c r="K575" s="66">
        <f t="shared" si="23"/>
        <v>639.83</v>
      </c>
      <c r="L575" s="55" t="s">
        <v>293</v>
      </c>
      <c r="M575" t="s">
        <v>291</v>
      </c>
    </row>
    <row r="576" spans="1:13" ht="12.75">
      <c r="A576">
        <v>2015</v>
      </c>
      <c r="B576" t="s">
        <v>324</v>
      </c>
      <c r="C576">
        <v>5</v>
      </c>
      <c r="D576" s="63" t="s">
        <v>58</v>
      </c>
      <c r="E576" s="54">
        <f>ROUND(NOV!E63,2)</f>
        <v>0</v>
      </c>
      <c r="F576" s="61">
        <v>0.5</v>
      </c>
      <c r="G576" s="54">
        <f t="shared" si="20"/>
        <v>0</v>
      </c>
      <c r="H576" s="54">
        <f t="shared" si="21"/>
        <v>0</v>
      </c>
      <c r="I576" s="61">
        <f>NOV!M63</f>
        <v>0.1698</v>
      </c>
      <c r="J576" s="65">
        <f t="shared" si="22"/>
        <v>0</v>
      </c>
      <c r="K576" s="66">
        <f t="shared" si="23"/>
        <v>0</v>
      </c>
      <c r="L576" s="55" t="s">
        <v>293</v>
      </c>
      <c r="M576" t="s">
        <v>291</v>
      </c>
    </row>
    <row r="577" spans="1:13" ht="12.75">
      <c r="A577">
        <v>2015</v>
      </c>
      <c r="B577" t="s">
        <v>324</v>
      </c>
      <c r="C577">
        <v>5</v>
      </c>
      <c r="D577" s="63" t="s">
        <v>59</v>
      </c>
      <c r="E577" s="54">
        <f>ROUND(NOV!E64,2)</f>
        <v>0</v>
      </c>
      <c r="F577" s="61">
        <v>0.5</v>
      </c>
      <c r="G577" s="54">
        <f t="shared" si="20"/>
        <v>0</v>
      </c>
      <c r="H577" s="54">
        <f t="shared" si="21"/>
        <v>0</v>
      </c>
      <c r="I577" s="61">
        <f>NOV!M64</f>
        <v>0.3355</v>
      </c>
      <c r="J577" s="65">
        <f t="shared" si="22"/>
        <v>0</v>
      </c>
      <c r="K577" s="66">
        <f t="shared" si="23"/>
        <v>0</v>
      </c>
      <c r="L577" s="55" t="s">
        <v>293</v>
      </c>
      <c r="M577" t="s">
        <v>291</v>
      </c>
    </row>
    <row r="578" spans="1:13" ht="12.75">
      <c r="A578">
        <v>2015</v>
      </c>
      <c r="B578" t="s">
        <v>324</v>
      </c>
      <c r="C578">
        <v>5</v>
      </c>
      <c r="D578" s="63" t="s">
        <v>60</v>
      </c>
      <c r="E578" s="54">
        <f>ROUND(NOV!E65,2)</f>
        <v>653</v>
      </c>
      <c r="F578" s="61">
        <v>0.5</v>
      </c>
      <c r="G578" s="54">
        <f t="shared" si="20"/>
        <v>326.5</v>
      </c>
      <c r="H578" s="54">
        <f t="shared" si="21"/>
        <v>326.5</v>
      </c>
      <c r="I578" s="61">
        <f>NOV!M65</f>
        <v>0.4271</v>
      </c>
      <c r="J578" s="65">
        <f t="shared" si="22"/>
        <v>139.45</v>
      </c>
      <c r="K578" s="66">
        <f t="shared" si="23"/>
        <v>187.05</v>
      </c>
      <c r="L578" s="55" t="s">
        <v>293</v>
      </c>
      <c r="M578" t="s">
        <v>291</v>
      </c>
    </row>
    <row r="579" spans="1:13" ht="12.75">
      <c r="A579">
        <v>2015</v>
      </c>
      <c r="B579" t="s">
        <v>324</v>
      </c>
      <c r="C579">
        <v>5</v>
      </c>
      <c r="D579" s="63" t="s">
        <v>61</v>
      </c>
      <c r="E579" s="54">
        <f>ROUND(NOV!E66,2)</f>
        <v>1306</v>
      </c>
      <c r="F579" s="61">
        <v>0.5</v>
      </c>
      <c r="G579" s="54">
        <f t="shared" si="20"/>
        <v>653</v>
      </c>
      <c r="H579" s="54">
        <f t="shared" si="21"/>
        <v>653</v>
      </c>
      <c r="I579" s="61">
        <f>NOV!M66</f>
        <v>0.2286</v>
      </c>
      <c r="J579" s="65">
        <f t="shared" si="22"/>
        <v>149.28</v>
      </c>
      <c r="K579" s="66">
        <f t="shared" si="23"/>
        <v>503.72</v>
      </c>
      <c r="L579" s="55" t="s">
        <v>293</v>
      </c>
      <c r="M579" t="s">
        <v>291</v>
      </c>
    </row>
    <row r="580" spans="1:13" ht="12.75">
      <c r="A580">
        <v>2015</v>
      </c>
      <c r="B580" t="s">
        <v>324</v>
      </c>
      <c r="C580">
        <v>5</v>
      </c>
      <c r="D580" s="63" t="s">
        <v>62</v>
      </c>
      <c r="E580" s="54">
        <f>ROUND(NOV!E67,2)</f>
        <v>979.5</v>
      </c>
      <c r="F580" s="61">
        <v>0.5</v>
      </c>
      <c r="G580" s="54">
        <f t="shared" si="20"/>
        <v>489.75</v>
      </c>
      <c r="H580" s="54">
        <f t="shared" si="21"/>
        <v>489.75</v>
      </c>
      <c r="I580" s="61">
        <f>NOV!M67</f>
        <v>0.4333</v>
      </c>
      <c r="J580" s="65">
        <f t="shared" si="22"/>
        <v>212.21</v>
      </c>
      <c r="K580" s="66">
        <f t="shared" si="23"/>
        <v>277.54</v>
      </c>
      <c r="L580" s="55" t="s">
        <v>293</v>
      </c>
      <c r="M580" t="s">
        <v>291</v>
      </c>
    </row>
    <row r="581" spans="1:13" ht="12.75">
      <c r="A581">
        <v>2015</v>
      </c>
      <c r="B581" t="s">
        <v>324</v>
      </c>
      <c r="C581">
        <v>5</v>
      </c>
      <c r="D581" s="63" t="s">
        <v>63</v>
      </c>
      <c r="E581" s="54">
        <f>ROUND(NOV!E68,2)</f>
        <v>979.5</v>
      </c>
      <c r="F581" s="61">
        <v>0.5</v>
      </c>
      <c r="G581" s="54">
        <f t="shared" si="20"/>
        <v>489.75</v>
      </c>
      <c r="H581" s="54">
        <f t="shared" si="21"/>
        <v>489.75</v>
      </c>
      <c r="I581" s="61">
        <f>NOV!M68</f>
        <v>0.2834</v>
      </c>
      <c r="J581" s="65">
        <f t="shared" si="22"/>
        <v>138.8</v>
      </c>
      <c r="K581" s="66">
        <f t="shared" si="23"/>
        <v>350.95</v>
      </c>
      <c r="L581" s="55" t="s">
        <v>293</v>
      </c>
      <c r="M581" t="s">
        <v>291</v>
      </c>
    </row>
    <row r="582" spans="1:13" ht="12.75">
      <c r="A582">
        <v>2015</v>
      </c>
      <c r="B582" t="s">
        <v>324</v>
      </c>
      <c r="C582">
        <v>5</v>
      </c>
      <c r="D582" s="63" t="s">
        <v>64</v>
      </c>
      <c r="E582" s="54">
        <f>ROUND(NOV!E69,2)</f>
        <v>0</v>
      </c>
      <c r="F582" s="61">
        <v>0.5</v>
      </c>
      <c r="G582" s="54">
        <f t="shared" si="20"/>
        <v>0</v>
      </c>
      <c r="H582" s="54">
        <f t="shared" si="21"/>
        <v>0</v>
      </c>
      <c r="I582" s="61">
        <f>NOV!M69</f>
        <v>0.3132</v>
      </c>
      <c r="J582" s="65">
        <f t="shared" si="22"/>
        <v>0</v>
      </c>
      <c r="K582" s="66">
        <f t="shared" si="23"/>
        <v>0</v>
      </c>
      <c r="L582" s="55" t="s">
        <v>293</v>
      </c>
      <c r="M582" t="s">
        <v>291</v>
      </c>
    </row>
    <row r="583" spans="1:13" ht="12.75">
      <c r="A583">
        <v>2015</v>
      </c>
      <c r="B583" t="s">
        <v>324</v>
      </c>
      <c r="C583">
        <v>5</v>
      </c>
      <c r="D583" s="63" t="s">
        <v>65</v>
      </c>
      <c r="E583" s="54">
        <f>ROUND(NOV!E70,2)</f>
        <v>326.5</v>
      </c>
      <c r="F583" s="61">
        <v>0.5</v>
      </c>
      <c r="G583" s="54">
        <f t="shared" si="20"/>
        <v>163.25</v>
      </c>
      <c r="H583" s="54">
        <f t="shared" si="21"/>
        <v>163.25</v>
      </c>
      <c r="I583" s="61">
        <f>NOV!M70</f>
        <v>0.4329</v>
      </c>
      <c r="J583" s="65">
        <f t="shared" si="22"/>
        <v>70.67</v>
      </c>
      <c r="K583" s="66">
        <f t="shared" si="23"/>
        <v>92.58</v>
      </c>
      <c r="L583" s="55" t="s">
        <v>293</v>
      </c>
      <c r="M583" t="s">
        <v>291</v>
      </c>
    </row>
    <row r="584" spans="1:13" ht="12.75">
      <c r="A584">
        <v>2015</v>
      </c>
      <c r="B584" t="s">
        <v>324</v>
      </c>
      <c r="C584">
        <v>5</v>
      </c>
      <c r="D584" s="63" t="s">
        <v>66</v>
      </c>
      <c r="E584" s="54">
        <f>ROUND(NOV!E71,2)</f>
        <v>0</v>
      </c>
      <c r="F584" s="61">
        <v>0.5</v>
      </c>
      <c r="G584" s="54">
        <f t="shared" si="20"/>
        <v>0</v>
      </c>
      <c r="H584" s="54">
        <f t="shared" si="21"/>
        <v>0</v>
      </c>
      <c r="I584" s="61">
        <f>NOV!M71</f>
        <v>0.1971</v>
      </c>
      <c r="J584" s="65">
        <f t="shared" si="22"/>
        <v>0</v>
      </c>
      <c r="K584" s="66">
        <f t="shared" si="23"/>
        <v>0</v>
      </c>
      <c r="L584" s="55" t="s">
        <v>293</v>
      </c>
      <c r="M584" t="s">
        <v>291</v>
      </c>
    </row>
    <row r="585" spans="1:13" ht="12.75">
      <c r="A585">
        <v>2015</v>
      </c>
      <c r="B585" t="s">
        <v>324</v>
      </c>
      <c r="C585">
        <v>5</v>
      </c>
      <c r="D585" s="63" t="s">
        <v>67</v>
      </c>
      <c r="E585" s="54">
        <f>ROUND(NOV!E72,2)</f>
        <v>0</v>
      </c>
      <c r="F585" s="61">
        <v>0.5</v>
      </c>
      <c r="G585" s="54">
        <f t="shared" si="20"/>
        <v>0</v>
      </c>
      <c r="H585" s="54">
        <f t="shared" si="21"/>
        <v>0</v>
      </c>
      <c r="I585" s="61">
        <f>NOV!M72</f>
        <v>0.3304</v>
      </c>
      <c r="J585" s="65">
        <f t="shared" si="22"/>
        <v>0</v>
      </c>
      <c r="K585" s="66">
        <f t="shared" si="23"/>
        <v>0</v>
      </c>
      <c r="L585" s="55" t="s">
        <v>293</v>
      </c>
      <c r="M585" t="s">
        <v>291</v>
      </c>
    </row>
    <row r="586" spans="1:13" ht="12.75">
      <c r="A586">
        <v>2015</v>
      </c>
      <c r="B586" t="s">
        <v>324</v>
      </c>
      <c r="C586">
        <v>5</v>
      </c>
      <c r="D586" s="63" t="s">
        <v>68</v>
      </c>
      <c r="E586" s="54">
        <f>ROUND(NOV!E73,2)</f>
        <v>0</v>
      </c>
      <c r="F586" s="61">
        <v>0.5</v>
      </c>
      <c r="G586" s="54">
        <f t="shared" si="20"/>
        <v>0</v>
      </c>
      <c r="H586" s="54">
        <f t="shared" si="21"/>
        <v>0</v>
      </c>
      <c r="I586" s="61">
        <f>NOV!M73</f>
        <v>0.2686</v>
      </c>
      <c r="J586" s="65">
        <f t="shared" si="22"/>
        <v>0</v>
      </c>
      <c r="K586" s="66">
        <f t="shared" si="23"/>
        <v>0</v>
      </c>
      <c r="L586" s="55" t="s">
        <v>293</v>
      </c>
      <c r="M586" t="s">
        <v>291</v>
      </c>
    </row>
    <row r="587" spans="1:13" ht="12.75">
      <c r="A587">
        <v>2015</v>
      </c>
      <c r="B587" t="s">
        <v>324</v>
      </c>
      <c r="C587">
        <v>5</v>
      </c>
      <c r="D587" s="63" t="s">
        <v>69</v>
      </c>
      <c r="E587" s="54">
        <f>ROUND(NOV!E74,2)</f>
        <v>0</v>
      </c>
      <c r="F587" s="61">
        <v>0.5</v>
      </c>
      <c r="G587" s="54">
        <f aca="true" t="shared" si="24" ref="G587:G650">ROUND(E587*F587,2)</f>
        <v>0</v>
      </c>
      <c r="H587" s="54">
        <f aca="true" t="shared" si="25" ref="H587:H650">G587</f>
        <v>0</v>
      </c>
      <c r="I587" s="61">
        <f>NOV!M74</f>
        <v>0.4083</v>
      </c>
      <c r="J587" s="65">
        <f aca="true" t="shared" si="26" ref="J587:J650">ROUND(H587*I587,2)</f>
        <v>0</v>
      </c>
      <c r="K587" s="66">
        <f aca="true" t="shared" si="27" ref="K587:K650">ROUND(H587-J587,2)</f>
        <v>0</v>
      </c>
      <c r="L587" s="55" t="s">
        <v>293</v>
      </c>
      <c r="M587" t="s">
        <v>291</v>
      </c>
    </row>
    <row r="588" spans="1:13" ht="12.75">
      <c r="A588">
        <v>2015</v>
      </c>
      <c r="B588" t="s">
        <v>324</v>
      </c>
      <c r="C588">
        <v>5</v>
      </c>
      <c r="D588" s="63" t="s">
        <v>70</v>
      </c>
      <c r="E588" s="54">
        <f>ROUND(NOV!E75,2)</f>
        <v>0</v>
      </c>
      <c r="F588" s="61">
        <v>0.5</v>
      </c>
      <c r="G588" s="54">
        <f t="shared" si="24"/>
        <v>0</v>
      </c>
      <c r="H588" s="54">
        <f t="shared" si="25"/>
        <v>0</v>
      </c>
      <c r="I588" s="61">
        <f>NOV!M75</f>
        <v>0.2865</v>
      </c>
      <c r="J588" s="65">
        <f t="shared" si="26"/>
        <v>0</v>
      </c>
      <c r="K588" s="66">
        <f t="shared" si="27"/>
        <v>0</v>
      </c>
      <c r="L588" s="55" t="s">
        <v>293</v>
      </c>
      <c r="M588" t="s">
        <v>291</v>
      </c>
    </row>
    <row r="589" spans="1:13" ht="12.75">
      <c r="A589">
        <v>2015</v>
      </c>
      <c r="B589" t="s">
        <v>324</v>
      </c>
      <c r="C589">
        <v>5</v>
      </c>
      <c r="D589" s="63" t="s">
        <v>71</v>
      </c>
      <c r="E589" s="54">
        <f>ROUND(NOV!E76,2)</f>
        <v>653</v>
      </c>
      <c r="F589" s="61">
        <v>0.5</v>
      </c>
      <c r="G589" s="54">
        <f t="shared" si="24"/>
        <v>326.5</v>
      </c>
      <c r="H589" s="54">
        <f t="shared" si="25"/>
        <v>326.5</v>
      </c>
      <c r="I589" s="61">
        <f>NOV!M76</f>
        <v>0.2539</v>
      </c>
      <c r="J589" s="65">
        <f t="shared" si="26"/>
        <v>82.9</v>
      </c>
      <c r="K589" s="66">
        <f t="shared" si="27"/>
        <v>243.6</v>
      </c>
      <c r="L589" s="55" t="s">
        <v>293</v>
      </c>
      <c r="M589" t="s">
        <v>291</v>
      </c>
    </row>
    <row r="590" spans="1:13" ht="12.75">
      <c r="A590">
        <v>2015</v>
      </c>
      <c r="B590" t="s">
        <v>324</v>
      </c>
      <c r="C590">
        <v>5</v>
      </c>
      <c r="D590" s="63" t="s">
        <v>72</v>
      </c>
      <c r="E590" s="54">
        <f>ROUND(NOV!E77,2)</f>
        <v>653</v>
      </c>
      <c r="F590" s="61">
        <v>0.5</v>
      </c>
      <c r="G590" s="54">
        <f t="shared" si="24"/>
        <v>326.5</v>
      </c>
      <c r="H590" s="54">
        <f t="shared" si="25"/>
        <v>326.5</v>
      </c>
      <c r="I590" s="61">
        <f>NOV!M77</f>
        <v>0.2355</v>
      </c>
      <c r="J590" s="65">
        <f t="shared" si="26"/>
        <v>76.89</v>
      </c>
      <c r="K590" s="66">
        <f t="shared" si="27"/>
        <v>249.61</v>
      </c>
      <c r="L590" s="55" t="s">
        <v>293</v>
      </c>
      <c r="M590" t="s">
        <v>291</v>
      </c>
    </row>
    <row r="591" spans="1:13" ht="12.75">
      <c r="A591">
        <v>2015</v>
      </c>
      <c r="B591" t="s">
        <v>324</v>
      </c>
      <c r="C591">
        <v>5</v>
      </c>
      <c r="D591" s="63" t="s">
        <v>73</v>
      </c>
      <c r="E591" s="54">
        <f>ROUND(NOV!E78,2)</f>
        <v>652</v>
      </c>
      <c r="F591" s="61">
        <v>0.5</v>
      </c>
      <c r="G591" s="54">
        <f t="shared" si="24"/>
        <v>326</v>
      </c>
      <c r="H591" s="54">
        <f t="shared" si="25"/>
        <v>326</v>
      </c>
      <c r="I591" s="61">
        <f>NOV!M78</f>
        <v>0.4342</v>
      </c>
      <c r="J591" s="65">
        <f t="shared" si="26"/>
        <v>141.55</v>
      </c>
      <c r="K591" s="66">
        <f t="shared" si="27"/>
        <v>184.45</v>
      </c>
      <c r="L591" s="55" t="s">
        <v>293</v>
      </c>
      <c r="M591" t="s">
        <v>291</v>
      </c>
    </row>
    <row r="592" spans="1:13" ht="12.75">
      <c r="A592">
        <v>2015</v>
      </c>
      <c r="B592" t="s">
        <v>324</v>
      </c>
      <c r="C592">
        <v>5</v>
      </c>
      <c r="D592" s="63" t="s">
        <v>74</v>
      </c>
      <c r="E592" s="54">
        <f>ROUND(NOV!E79,2)</f>
        <v>0</v>
      </c>
      <c r="F592" s="61">
        <v>0.5</v>
      </c>
      <c r="G592" s="54">
        <f t="shared" si="24"/>
        <v>0</v>
      </c>
      <c r="H592" s="54">
        <f t="shared" si="25"/>
        <v>0</v>
      </c>
      <c r="I592" s="61">
        <f>NOV!M79</f>
        <v>0.2232</v>
      </c>
      <c r="J592" s="65">
        <f t="shared" si="26"/>
        <v>0</v>
      </c>
      <c r="K592" s="66">
        <f t="shared" si="27"/>
        <v>0</v>
      </c>
      <c r="L592" s="55" t="s">
        <v>293</v>
      </c>
      <c r="M592" t="s">
        <v>291</v>
      </c>
    </row>
    <row r="593" spans="1:13" ht="12.75">
      <c r="A593">
        <v>2015</v>
      </c>
      <c r="B593" t="s">
        <v>324</v>
      </c>
      <c r="C593">
        <v>5</v>
      </c>
      <c r="D593" s="63" t="s">
        <v>75</v>
      </c>
      <c r="E593" s="54">
        <f>ROUND(NOV!E80,2)</f>
        <v>326.5</v>
      </c>
      <c r="F593" s="61">
        <v>0.5</v>
      </c>
      <c r="G593" s="54">
        <f t="shared" si="24"/>
        <v>163.25</v>
      </c>
      <c r="H593" s="54">
        <f t="shared" si="25"/>
        <v>163.25</v>
      </c>
      <c r="I593" s="61">
        <f>NOV!M80</f>
        <v>0.3716</v>
      </c>
      <c r="J593" s="65">
        <f t="shared" si="26"/>
        <v>60.66</v>
      </c>
      <c r="K593" s="66">
        <f t="shared" si="27"/>
        <v>102.59</v>
      </c>
      <c r="L593" s="55" t="s">
        <v>293</v>
      </c>
      <c r="M593" t="s">
        <v>291</v>
      </c>
    </row>
    <row r="594" spans="1:13" ht="12.75">
      <c r="A594">
        <v>2015</v>
      </c>
      <c r="B594" t="s">
        <v>324</v>
      </c>
      <c r="C594">
        <v>5</v>
      </c>
      <c r="D594" s="63" t="s">
        <v>76</v>
      </c>
      <c r="E594" s="54">
        <f>ROUND(NOV!E81,2)</f>
        <v>1632.5</v>
      </c>
      <c r="F594" s="61">
        <v>0.5</v>
      </c>
      <c r="G594" s="54">
        <f t="shared" si="24"/>
        <v>816.25</v>
      </c>
      <c r="H594" s="54">
        <f t="shared" si="25"/>
        <v>816.25</v>
      </c>
      <c r="I594" s="61">
        <f>NOV!M81</f>
        <v>0.3414</v>
      </c>
      <c r="J594" s="65">
        <f t="shared" si="26"/>
        <v>278.67</v>
      </c>
      <c r="K594" s="66">
        <f t="shared" si="27"/>
        <v>537.58</v>
      </c>
      <c r="L594" s="55" t="s">
        <v>293</v>
      </c>
      <c r="M594" t="s">
        <v>291</v>
      </c>
    </row>
    <row r="595" spans="1:13" ht="12.75">
      <c r="A595">
        <v>2015</v>
      </c>
      <c r="B595" t="s">
        <v>324</v>
      </c>
      <c r="C595">
        <v>5</v>
      </c>
      <c r="D595" s="63" t="s">
        <v>77</v>
      </c>
      <c r="E595" s="54">
        <f>ROUND(NOV!E82,2)</f>
        <v>1959</v>
      </c>
      <c r="F595" s="61">
        <v>0.5</v>
      </c>
      <c r="G595" s="54">
        <f t="shared" si="24"/>
        <v>979.5</v>
      </c>
      <c r="H595" s="54">
        <f t="shared" si="25"/>
        <v>979.5</v>
      </c>
      <c r="I595" s="61">
        <f>NOV!M82</f>
        <v>0.2923</v>
      </c>
      <c r="J595" s="65">
        <f t="shared" si="26"/>
        <v>286.31</v>
      </c>
      <c r="K595" s="66">
        <f t="shared" si="27"/>
        <v>693.19</v>
      </c>
      <c r="L595" s="55" t="s">
        <v>293</v>
      </c>
      <c r="M595" t="s">
        <v>291</v>
      </c>
    </row>
    <row r="596" spans="1:13" ht="12.75">
      <c r="A596">
        <v>2015</v>
      </c>
      <c r="B596" t="s">
        <v>324</v>
      </c>
      <c r="C596">
        <v>5</v>
      </c>
      <c r="D596" s="63" t="s">
        <v>78</v>
      </c>
      <c r="E596" s="54">
        <f>ROUND(NOV!E83,2)</f>
        <v>326.5</v>
      </c>
      <c r="F596" s="61">
        <v>0.5</v>
      </c>
      <c r="G596" s="54">
        <f t="shared" si="24"/>
        <v>163.25</v>
      </c>
      <c r="H596" s="54">
        <f t="shared" si="25"/>
        <v>163.25</v>
      </c>
      <c r="I596" s="61">
        <f>NOV!M83</f>
        <v>0.4199</v>
      </c>
      <c r="J596" s="65">
        <f t="shared" si="26"/>
        <v>68.55</v>
      </c>
      <c r="K596" s="66">
        <f t="shared" si="27"/>
        <v>94.7</v>
      </c>
      <c r="L596" s="55" t="s">
        <v>293</v>
      </c>
      <c r="M596" t="s">
        <v>291</v>
      </c>
    </row>
    <row r="597" spans="1:13" ht="12.75">
      <c r="A597">
        <v>2015</v>
      </c>
      <c r="B597" t="s">
        <v>324</v>
      </c>
      <c r="C597">
        <v>5</v>
      </c>
      <c r="D597" s="63" t="s">
        <v>79</v>
      </c>
      <c r="E597" s="54">
        <f>ROUND(NOV!E84,2)</f>
        <v>1151.25</v>
      </c>
      <c r="F597" s="61">
        <v>0.5</v>
      </c>
      <c r="G597" s="54">
        <f t="shared" si="24"/>
        <v>575.63</v>
      </c>
      <c r="H597" s="54">
        <f t="shared" si="25"/>
        <v>575.63</v>
      </c>
      <c r="I597" s="61">
        <f>NOV!M84</f>
        <v>0.3227</v>
      </c>
      <c r="J597" s="65">
        <f t="shared" si="26"/>
        <v>185.76</v>
      </c>
      <c r="K597" s="66">
        <f t="shared" si="27"/>
        <v>389.87</v>
      </c>
      <c r="L597" s="55" t="s">
        <v>293</v>
      </c>
      <c r="M597" t="s">
        <v>291</v>
      </c>
    </row>
    <row r="598" spans="1:13" ht="12.75">
      <c r="A598">
        <v>2015</v>
      </c>
      <c r="B598" t="s">
        <v>324</v>
      </c>
      <c r="C598">
        <v>5</v>
      </c>
      <c r="D598" s="63" t="s">
        <v>80</v>
      </c>
      <c r="E598" s="54">
        <f>ROUND(NOV!E85,2)</f>
        <v>5294.67</v>
      </c>
      <c r="F598" s="61">
        <v>0.5</v>
      </c>
      <c r="G598" s="54">
        <f t="shared" si="24"/>
        <v>2647.34</v>
      </c>
      <c r="H598" s="54">
        <f t="shared" si="25"/>
        <v>2647.34</v>
      </c>
      <c r="I598" s="61">
        <f>NOV!M85</f>
        <v>0.4397</v>
      </c>
      <c r="J598" s="65">
        <f t="shared" si="26"/>
        <v>1164.04</v>
      </c>
      <c r="K598" s="66">
        <f t="shared" si="27"/>
        <v>1483.3</v>
      </c>
      <c r="L598" s="55" t="s">
        <v>293</v>
      </c>
      <c r="M598" t="s">
        <v>291</v>
      </c>
    </row>
    <row r="599" spans="1:13" ht="12.75">
      <c r="A599">
        <v>2015</v>
      </c>
      <c r="B599" t="s">
        <v>324</v>
      </c>
      <c r="C599">
        <v>5</v>
      </c>
      <c r="D599" s="63" t="s">
        <v>81</v>
      </c>
      <c r="E599" s="54">
        <f>ROUND(NOV!E86,2)</f>
        <v>653</v>
      </c>
      <c r="F599" s="61">
        <v>0.5</v>
      </c>
      <c r="G599" s="54">
        <f t="shared" si="24"/>
        <v>326.5</v>
      </c>
      <c r="H599" s="54">
        <f t="shared" si="25"/>
        <v>326.5</v>
      </c>
      <c r="I599" s="61">
        <f>NOV!M86</f>
        <v>0.2336</v>
      </c>
      <c r="J599" s="65">
        <f t="shared" si="26"/>
        <v>76.27</v>
      </c>
      <c r="K599" s="66">
        <f t="shared" si="27"/>
        <v>250.23</v>
      </c>
      <c r="L599" s="55" t="s">
        <v>293</v>
      </c>
      <c r="M599" t="s">
        <v>291</v>
      </c>
    </row>
    <row r="600" spans="1:13" ht="12.75">
      <c r="A600">
        <v>2015</v>
      </c>
      <c r="B600" t="s">
        <v>324</v>
      </c>
      <c r="C600">
        <v>5</v>
      </c>
      <c r="D600" s="63" t="s">
        <v>82</v>
      </c>
      <c r="E600" s="54">
        <f>ROUND(NOV!E87,2)</f>
        <v>3265</v>
      </c>
      <c r="F600" s="61">
        <v>0.5</v>
      </c>
      <c r="G600" s="54">
        <f t="shared" si="24"/>
        <v>1632.5</v>
      </c>
      <c r="H600" s="54">
        <f t="shared" si="25"/>
        <v>1632.5</v>
      </c>
      <c r="I600" s="61">
        <f>NOV!M87</f>
        <v>0.3445</v>
      </c>
      <c r="J600" s="65">
        <f t="shared" si="26"/>
        <v>562.4</v>
      </c>
      <c r="K600" s="66">
        <f t="shared" si="27"/>
        <v>1070.1</v>
      </c>
      <c r="L600" s="55" t="s">
        <v>293</v>
      </c>
      <c r="M600" t="s">
        <v>291</v>
      </c>
    </row>
    <row r="601" spans="1:13" ht="12.75">
      <c r="A601">
        <v>2015</v>
      </c>
      <c r="B601" t="s">
        <v>324</v>
      </c>
      <c r="C601">
        <v>5</v>
      </c>
      <c r="D601" s="63" t="s">
        <v>83</v>
      </c>
      <c r="E601" s="54">
        <f>ROUND(NOV!E88,2)</f>
        <v>2612</v>
      </c>
      <c r="F601" s="61">
        <v>0.5</v>
      </c>
      <c r="G601" s="54">
        <f t="shared" si="24"/>
        <v>1306</v>
      </c>
      <c r="H601" s="54">
        <f t="shared" si="25"/>
        <v>1306</v>
      </c>
      <c r="I601" s="61">
        <f>NOV!M88</f>
        <v>0.1894</v>
      </c>
      <c r="J601" s="65">
        <f t="shared" si="26"/>
        <v>247.36</v>
      </c>
      <c r="K601" s="66">
        <f t="shared" si="27"/>
        <v>1058.64</v>
      </c>
      <c r="L601" s="55" t="s">
        <v>293</v>
      </c>
      <c r="M601" t="s">
        <v>291</v>
      </c>
    </row>
    <row r="602" spans="1:13" ht="12.75">
      <c r="A602">
        <v>2015</v>
      </c>
      <c r="B602" t="s">
        <v>324</v>
      </c>
      <c r="C602">
        <v>5</v>
      </c>
      <c r="D602" s="63" t="s">
        <v>84</v>
      </c>
      <c r="E602" s="54">
        <f>ROUND(NOV!E89,2)</f>
        <v>1632.5</v>
      </c>
      <c r="F602" s="61">
        <v>0.5</v>
      </c>
      <c r="G602" s="54">
        <f t="shared" si="24"/>
        <v>816.25</v>
      </c>
      <c r="H602" s="54">
        <f t="shared" si="25"/>
        <v>816.25</v>
      </c>
      <c r="I602" s="61">
        <f>NOV!M89</f>
        <v>0.3154</v>
      </c>
      <c r="J602" s="65">
        <f t="shared" si="26"/>
        <v>257.45</v>
      </c>
      <c r="K602" s="66">
        <f t="shared" si="27"/>
        <v>558.8</v>
      </c>
      <c r="L602" s="55" t="s">
        <v>293</v>
      </c>
      <c r="M602" t="s">
        <v>291</v>
      </c>
    </row>
    <row r="603" spans="1:13" ht="12.75">
      <c r="A603">
        <v>2015</v>
      </c>
      <c r="B603" t="s">
        <v>324</v>
      </c>
      <c r="C603">
        <v>5</v>
      </c>
      <c r="D603" s="63" t="s">
        <v>85</v>
      </c>
      <c r="E603" s="54">
        <f>ROUND(NOV!E90,2)</f>
        <v>326.5</v>
      </c>
      <c r="F603" s="61">
        <v>0.5</v>
      </c>
      <c r="G603" s="54">
        <f t="shared" si="24"/>
        <v>163.25</v>
      </c>
      <c r="H603" s="54">
        <f t="shared" si="25"/>
        <v>163.25</v>
      </c>
      <c r="I603" s="61">
        <f>NOV!M90</f>
        <v>0.3517</v>
      </c>
      <c r="J603" s="65">
        <f t="shared" si="26"/>
        <v>57.42</v>
      </c>
      <c r="K603" s="66">
        <f t="shared" si="27"/>
        <v>105.83</v>
      </c>
      <c r="L603" s="55" t="s">
        <v>293</v>
      </c>
      <c r="M603" t="s">
        <v>291</v>
      </c>
    </row>
    <row r="604" spans="1:13" ht="12.75">
      <c r="A604">
        <v>2015</v>
      </c>
      <c r="B604" t="s">
        <v>324</v>
      </c>
      <c r="C604">
        <v>5</v>
      </c>
      <c r="D604" s="63" t="s">
        <v>86</v>
      </c>
      <c r="E604" s="54">
        <f>ROUND(NOV!E91,2)</f>
        <v>0</v>
      </c>
      <c r="F604" s="61">
        <v>0.5</v>
      </c>
      <c r="G604" s="54">
        <f t="shared" si="24"/>
        <v>0</v>
      </c>
      <c r="H604" s="54">
        <f t="shared" si="25"/>
        <v>0</v>
      </c>
      <c r="I604" s="61">
        <f>NOV!M91</f>
        <v>0.2337</v>
      </c>
      <c r="J604" s="65">
        <f t="shared" si="26"/>
        <v>0</v>
      </c>
      <c r="K604" s="66">
        <f t="shared" si="27"/>
        <v>0</v>
      </c>
      <c r="L604" s="55" t="s">
        <v>293</v>
      </c>
      <c r="M604" t="s">
        <v>291</v>
      </c>
    </row>
    <row r="605" spans="1:13" ht="12.75">
      <c r="A605">
        <v>2015</v>
      </c>
      <c r="B605" t="s">
        <v>324</v>
      </c>
      <c r="C605">
        <v>5</v>
      </c>
      <c r="D605" s="63" t="s">
        <v>87</v>
      </c>
      <c r="E605" s="54">
        <f>ROUND(NOV!E92,2)</f>
        <v>326.5</v>
      </c>
      <c r="F605" s="61">
        <v>0.5</v>
      </c>
      <c r="G605" s="54">
        <f t="shared" si="24"/>
        <v>163.25</v>
      </c>
      <c r="H605" s="54">
        <f t="shared" si="25"/>
        <v>163.25</v>
      </c>
      <c r="I605" s="61">
        <f>NOV!M92</f>
        <v>0.323</v>
      </c>
      <c r="J605" s="65">
        <f t="shared" si="26"/>
        <v>52.73</v>
      </c>
      <c r="K605" s="66">
        <f t="shared" si="27"/>
        <v>110.52</v>
      </c>
      <c r="L605" s="55" t="s">
        <v>293</v>
      </c>
      <c r="M605" t="s">
        <v>291</v>
      </c>
    </row>
    <row r="606" spans="1:13" ht="12.75">
      <c r="A606">
        <v>2015</v>
      </c>
      <c r="B606" t="s">
        <v>324</v>
      </c>
      <c r="C606">
        <v>5</v>
      </c>
      <c r="D606" s="63" t="s">
        <v>88</v>
      </c>
      <c r="E606" s="54">
        <f>ROUND(NOV!E93,2)</f>
        <v>2612</v>
      </c>
      <c r="F606" s="61">
        <v>0.5</v>
      </c>
      <c r="G606" s="54">
        <f t="shared" si="24"/>
        <v>1306</v>
      </c>
      <c r="H606" s="54">
        <f t="shared" si="25"/>
        <v>1306</v>
      </c>
      <c r="I606" s="61">
        <f>NOV!M93</f>
        <v>0.4588</v>
      </c>
      <c r="J606" s="65">
        <f t="shared" si="26"/>
        <v>599.19</v>
      </c>
      <c r="K606" s="66">
        <f t="shared" si="27"/>
        <v>706.81</v>
      </c>
      <c r="L606" s="55" t="s">
        <v>293</v>
      </c>
      <c r="M606" t="s">
        <v>291</v>
      </c>
    </row>
    <row r="607" spans="1:13" ht="12.75">
      <c r="A607">
        <v>2015</v>
      </c>
      <c r="B607" t="s">
        <v>324</v>
      </c>
      <c r="C607">
        <v>5</v>
      </c>
      <c r="D607" s="63" t="s">
        <v>89</v>
      </c>
      <c r="E607" s="54">
        <f>ROUND(NOV!E94,2)</f>
        <v>653</v>
      </c>
      <c r="F607" s="61">
        <v>0.5</v>
      </c>
      <c r="G607" s="54">
        <f t="shared" si="24"/>
        <v>326.5</v>
      </c>
      <c r="H607" s="54">
        <f t="shared" si="25"/>
        <v>326.5</v>
      </c>
      <c r="I607" s="61">
        <f>NOV!M94</f>
        <v>0.4439</v>
      </c>
      <c r="J607" s="65">
        <f t="shared" si="26"/>
        <v>144.93</v>
      </c>
      <c r="K607" s="66">
        <f t="shared" si="27"/>
        <v>181.57</v>
      </c>
      <c r="L607" s="55" t="s">
        <v>293</v>
      </c>
      <c r="M607" t="s">
        <v>291</v>
      </c>
    </row>
    <row r="608" spans="1:13" ht="12.75">
      <c r="A608">
        <v>2015</v>
      </c>
      <c r="B608" t="s">
        <v>324</v>
      </c>
      <c r="C608">
        <v>5</v>
      </c>
      <c r="D608" s="63" t="s">
        <v>90</v>
      </c>
      <c r="E608" s="54">
        <f>ROUND(NOV!E95,2)</f>
        <v>0</v>
      </c>
      <c r="F608" s="61">
        <v>0.5</v>
      </c>
      <c r="G608" s="54">
        <f t="shared" si="24"/>
        <v>0</v>
      </c>
      <c r="H608" s="54">
        <f t="shared" si="25"/>
        <v>0</v>
      </c>
      <c r="I608" s="61">
        <f>NOV!M95</f>
        <v>0.3979</v>
      </c>
      <c r="J608" s="65">
        <f t="shared" si="26"/>
        <v>0</v>
      </c>
      <c r="K608" s="66">
        <f t="shared" si="27"/>
        <v>0</v>
      </c>
      <c r="L608" s="55" t="s">
        <v>293</v>
      </c>
      <c r="M608" t="s">
        <v>291</v>
      </c>
    </row>
    <row r="609" spans="1:13" ht="12.75">
      <c r="A609">
        <v>2015</v>
      </c>
      <c r="B609" t="s">
        <v>324</v>
      </c>
      <c r="C609">
        <v>5</v>
      </c>
      <c r="D609" s="63" t="s">
        <v>91</v>
      </c>
      <c r="E609" s="54">
        <f>ROUND(NOV!E96,2)</f>
        <v>326.5</v>
      </c>
      <c r="F609" s="61">
        <v>0.5</v>
      </c>
      <c r="G609" s="54">
        <f t="shared" si="24"/>
        <v>163.25</v>
      </c>
      <c r="H609" s="54">
        <f t="shared" si="25"/>
        <v>163.25</v>
      </c>
      <c r="I609" s="61">
        <f>NOV!M96</f>
        <v>0.2387</v>
      </c>
      <c r="J609" s="65">
        <f t="shared" si="26"/>
        <v>38.97</v>
      </c>
      <c r="K609" s="66">
        <f t="shared" si="27"/>
        <v>124.28</v>
      </c>
      <c r="L609" s="55" t="s">
        <v>293</v>
      </c>
      <c r="M609" t="s">
        <v>291</v>
      </c>
    </row>
    <row r="610" spans="1:13" ht="12.75">
      <c r="A610">
        <v>2015</v>
      </c>
      <c r="B610" t="s">
        <v>324</v>
      </c>
      <c r="C610">
        <v>5</v>
      </c>
      <c r="D610" s="63" t="s">
        <v>92</v>
      </c>
      <c r="E610" s="54">
        <f>ROUND(NOV!E97,2)</f>
        <v>2612</v>
      </c>
      <c r="F610" s="61">
        <v>0.5</v>
      </c>
      <c r="G610" s="54">
        <f t="shared" si="24"/>
        <v>1306</v>
      </c>
      <c r="H610" s="54">
        <f t="shared" si="25"/>
        <v>1306</v>
      </c>
      <c r="I610" s="61">
        <f>NOV!M97</f>
        <v>0.2455</v>
      </c>
      <c r="J610" s="65">
        <f t="shared" si="26"/>
        <v>320.62</v>
      </c>
      <c r="K610" s="66">
        <f t="shared" si="27"/>
        <v>985.38</v>
      </c>
      <c r="L610" s="55" t="s">
        <v>293</v>
      </c>
      <c r="M610" t="s">
        <v>291</v>
      </c>
    </row>
    <row r="611" spans="1:13" ht="12.75">
      <c r="A611">
        <v>2015</v>
      </c>
      <c r="B611" t="s">
        <v>324</v>
      </c>
      <c r="C611">
        <v>5</v>
      </c>
      <c r="D611" s="63" t="s">
        <v>93</v>
      </c>
      <c r="E611" s="54">
        <f>ROUND(NOV!E98,2)</f>
        <v>653</v>
      </c>
      <c r="F611" s="61">
        <v>0.5</v>
      </c>
      <c r="G611" s="54">
        <f t="shared" si="24"/>
        <v>326.5</v>
      </c>
      <c r="H611" s="54">
        <f t="shared" si="25"/>
        <v>326.5</v>
      </c>
      <c r="I611" s="61">
        <f>NOV!M98</f>
        <v>0.3853</v>
      </c>
      <c r="J611" s="65">
        <f t="shared" si="26"/>
        <v>125.8</v>
      </c>
      <c r="K611" s="66">
        <f t="shared" si="27"/>
        <v>200.7</v>
      </c>
      <c r="L611" s="55" t="s">
        <v>293</v>
      </c>
      <c r="M611" t="s">
        <v>291</v>
      </c>
    </row>
    <row r="612" spans="1:13" ht="12.75">
      <c r="A612">
        <v>2015</v>
      </c>
      <c r="B612" t="s">
        <v>324</v>
      </c>
      <c r="C612">
        <v>5</v>
      </c>
      <c r="D612" s="63" t="s">
        <v>94</v>
      </c>
      <c r="E612" s="54">
        <f>ROUND(NOV!E99,2)</f>
        <v>1632.5</v>
      </c>
      <c r="F612" s="61">
        <v>0.5</v>
      </c>
      <c r="G612" s="54">
        <f t="shared" si="24"/>
        <v>816.25</v>
      </c>
      <c r="H612" s="54">
        <f t="shared" si="25"/>
        <v>816.25</v>
      </c>
      <c r="I612" s="61">
        <f>NOV!M99</f>
        <v>0.276</v>
      </c>
      <c r="J612" s="65">
        <f t="shared" si="26"/>
        <v>225.29</v>
      </c>
      <c r="K612" s="66">
        <f t="shared" si="27"/>
        <v>590.96</v>
      </c>
      <c r="L612" s="55" t="s">
        <v>293</v>
      </c>
      <c r="M612" t="s">
        <v>291</v>
      </c>
    </row>
    <row r="613" spans="1:13" ht="12.75">
      <c r="A613">
        <v>2015</v>
      </c>
      <c r="B613" t="s">
        <v>324</v>
      </c>
      <c r="C613">
        <v>5</v>
      </c>
      <c r="D613" s="63" t="s">
        <v>95</v>
      </c>
      <c r="E613" s="54">
        <f>ROUND(NOV!E100,2)</f>
        <v>0</v>
      </c>
      <c r="F613" s="61">
        <v>0.5</v>
      </c>
      <c r="G613" s="54">
        <f t="shared" si="24"/>
        <v>0</v>
      </c>
      <c r="H613" s="54">
        <f t="shared" si="25"/>
        <v>0</v>
      </c>
      <c r="I613" s="61">
        <f>NOV!M100</f>
        <v>0.3025</v>
      </c>
      <c r="J613" s="65">
        <f t="shared" si="26"/>
        <v>0</v>
      </c>
      <c r="K613" s="66">
        <f t="shared" si="27"/>
        <v>0</v>
      </c>
      <c r="L613" s="55" t="s">
        <v>293</v>
      </c>
      <c r="M613" t="s">
        <v>291</v>
      </c>
    </row>
    <row r="614" spans="1:13" ht="12.75">
      <c r="A614">
        <v>2015</v>
      </c>
      <c r="B614" t="s">
        <v>324</v>
      </c>
      <c r="C614">
        <v>5</v>
      </c>
      <c r="D614" s="63" t="s">
        <v>96</v>
      </c>
      <c r="E614" s="54">
        <f>ROUND(NOV!E101,2)</f>
        <v>3918</v>
      </c>
      <c r="F614" s="61">
        <v>0.5</v>
      </c>
      <c r="G614" s="54">
        <f t="shared" si="24"/>
        <v>1959</v>
      </c>
      <c r="H614" s="54">
        <f t="shared" si="25"/>
        <v>1959</v>
      </c>
      <c r="I614" s="61">
        <f>NOV!M101</f>
        <v>0.2755</v>
      </c>
      <c r="J614" s="65">
        <f t="shared" si="26"/>
        <v>539.7</v>
      </c>
      <c r="K614" s="66">
        <f t="shared" si="27"/>
        <v>1419.3</v>
      </c>
      <c r="L614" s="55" t="s">
        <v>293</v>
      </c>
      <c r="M614" t="s">
        <v>291</v>
      </c>
    </row>
    <row r="615" spans="1:13" ht="12.75">
      <c r="A615">
        <v>2015</v>
      </c>
      <c r="B615" t="s">
        <v>324</v>
      </c>
      <c r="C615">
        <v>5</v>
      </c>
      <c r="D615" s="63" t="s">
        <v>97</v>
      </c>
      <c r="E615" s="54">
        <f>ROUND(NOV!E102,2)</f>
        <v>3265</v>
      </c>
      <c r="F615" s="61">
        <v>0.5</v>
      </c>
      <c r="G615" s="54">
        <f t="shared" si="24"/>
        <v>1632.5</v>
      </c>
      <c r="H615" s="54">
        <f t="shared" si="25"/>
        <v>1632.5</v>
      </c>
      <c r="I615" s="61">
        <f>NOV!M102</f>
        <v>0.2708</v>
      </c>
      <c r="J615" s="65">
        <f t="shared" si="26"/>
        <v>442.08</v>
      </c>
      <c r="K615" s="66">
        <f t="shared" si="27"/>
        <v>1190.42</v>
      </c>
      <c r="L615" s="55" t="s">
        <v>293</v>
      </c>
      <c r="M615" t="s">
        <v>291</v>
      </c>
    </row>
    <row r="616" spans="1:13" ht="12.75">
      <c r="A616">
        <v>2015</v>
      </c>
      <c r="B616" t="s">
        <v>324</v>
      </c>
      <c r="C616">
        <v>5</v>
      </c>
      <c r="D616" s="63" t="s">
        <v>98</v>
      </c>
      <c r="E616" s="54">
        <f>ROUND(NOV!E103,2)</f>
        <v>0</v>
      </c>
      <c r="F616" s="61">
        <v>0.5</v>
      </c>
      <c r="G616" s="54">
        <f t="shared" si="24"/>
        <v>0</v>
      </c>
      <c r="H616" s="54">
        <f t="shared" si="25"/>
        <v>0</v>
      </c>
      <c r="I616" s="61">
        <f>NOV!M103</f>
        <v>0.3888</v>
      </c>
      <c r="J616" s="65">
        <f t="shared" si="26"/>
        <v>0</v>
      </c>
      <c r="K616" s="66">
        <f t="shared" si="27"/>
        <v>0</v>
      </c>
      <c r="L616" s="55" t="s">
        <v>293</v>
      </c>
      <c r="M616" t="s">
        <v>291</v>
      </c>
    </row>
    <row r="617" spans="1:13" ht="12.75">
      <c r="A617">
        <v>2015</v>
      </c>
      <c r="B617" t="s">
        <v>324</v>
      </c>
      <c r="C617">
        <v>5</v>
      </c>
      <c r="D617" s="63" t="s">
        <v>99</v>
      </c>
      <c r="E617" s="54">
        <f>ROUND(NOV!E104,2)</f>
        <v>4244.5</v>
      </c>
      <c r="F617" s="61">
        <v>0.5</v>
      </c>
      <c r="G617" s="54">
        <f t="shared" si="24"/>
        <v>2122.25</v>
      </c>
      <c r="H617" s="54">
        <f t="shared" si="25"/>
        <v>2122.25</v>
      </c>
      <c r="I617" s="61">
        <f>NOV!M104</f>
        <v>0.5309</v>
      </c>
      <c r="J617" s="65">
        <f t="shared" si="26"/>
        <v>1126.7</v>
      </c>
      <c r="K617" s="66">
        <f t="shared" si="27"/>
        <v>995.55</v>
      </c>
      <c r="L617" s="55" t="s">
        <v>293</v>
      </c>
      <c r="M617" t="s">
        <v>291</v>
      </c>
    </row>
    <row r="618" spans="1:13" ht="12.75">
      <c r="A618">
        <v>2015</v>
      </c>
      <c r="B618" t="s">
        <v>324</v>
      </c>
      <c r="C618">
        <v>5</v>
      </c>
      <c r="D618" s="63" t="s">
        <v>100</v>
      </c>
      <c r="E618" s="54">
        <f>ROUND(NOV!E105,2)</f>
        <v>3265</v>
      </c>
      <c r="F618" s="61">
        <v>0.5</v>
      </c>
      <c r="G618" s="54">
        <f t="shared" si="24"/>
        <v>1632.5</v>
      </c>
      <c r="H618" s="54">
        <f t="shared" si="25"/>
        <v>1632.5</v>
      </c>
      <c r="I618" s="61">
        <f>NOV!M105</f>
        <v>0.2547</v>
      </c>
      <c r="J618" s="65">
        <f t="shared" si="26"/>
        <v>415.8</v>
      </c>
      <c r="K618" s="66">
        <f t="shared" si="27"/>
        <v>1216.7</v>
      </c>
      <c r="L618" s="55" t="s">
        <v>293</v>
      </c>
      <c r="M618" t="s">
        <v>291</v>
      </c>
    </row>
    <row r="619" spans="1:13" ht="12.75">
      <c r="A619">
        <v>2015</v>
      </c>
      <c r="B619" t="s">
        <v>324</v>
      </c>
      <c r="C619">
        <v>5</v>
      </c>
      <c r="D619" s="63" t="s">
        <v>101</v>
      </c>
      <c r="E619" s="54">
        <f>ROUND(NOV!E106,2)</f>
        <v>326.5</v>
      </c>
      <c r="F619" s="61">
        <v>0.5</v>
      </c>
      <c r="G619" s="54">
        <f t="shared" si="24"/>
        <v>163.25</v>
      </c>
      <c r="H619" s="54">
        <f t="shared" si="25"/>
        <v>163.25</v>
      </c>
      <c r="I619" s="61">
        <f>NOV!M106</f>
        <v>0.2329</v>
      </c>
      <c r="J619" s="65">
        <f t="shared" si="26"/>
        <v>38.02</v>
      </c>
      <c r="K619" s="66">
        <f t="shared" si="27"/>
        <v>125.23</v>
      </c>
      <c r="L619" s="55" t="s">
        <v>293</v>
      </c>
      <c r="M619" t="s">
        <v>291</v>
      </c>
    </row>
    <row r="620" spans="1:13" ht="12.75">
      <c r="A620">
        <v>2015</v>
      </c>
      <c r="B620" t="s">
        <v>324</v>
      </c>
      <c r="C620">
        <v>5</v>
      </c>
      <c r="D620" s="63" t="s">
        <v>102</v>
      </c>
      <c r="E620" s="54">
        <f>ROUND(NOV!E107,2)</f>
        <v>2612</v>
      </c>
      <c r="F620" s="61">
        <v>0.5</v>
      </c>
      <c r="G620" s="54">
        <f t="shared" si="24"/>
        <v>1306</v>
      </c>
      <c r="H620" s="54">
        <f t="shared" si="25"/>
        <v>1306</v>
      </c>
      <c r="I620" s="61">
        <f>NOV!M107</f>
        <v>0.3068</v>
      </c>
      <c r="J620" s="65">
        <f t="shared" si="26"/>
        <v>400.68</v>
      </c>
      <c r="K620" s="66">
        <f t="shared" si="27"/>
        <v>905.32</v>
      </c>
      <c r="L620" s="55" t="s">
        <v>293</v>
      </c>
      <c r="M620" t="s">
        <v>291</v>
      </c>
    </row>
    <row r="621" spans="1:13" ht="12.75">
      <c r="A621">
        <v>2015</v>
      </c>
      <c r="B621" t="s">
        <v>324</v>
      </c>
      <c r="C621">
        <v>5</v>
      </c>
      <c r="D621" s="63" t="s">
        <v>103</v>
      </c>
      <c r="E621" s="54">
        <f>ROUND(NOV!E108,2)</f>
        <v>1959</v>
      </c>
      <c r="F621" s="61">
        <v>0.5</v>
      </c>
      <c r="G621" s="54">
        <f t="shared" si="24"/>
        <v>979.5</v>
      </c>
      <c r="H621" s="54">
        <f t="shared" si="25"/>
        <v>979.5</v>
      </c>
      <c r="I621" s="61">
        <f>NOV!M108</f>
        <v>0.3715</v>
      </c>
      <c r="J621" s="65">
        <f t="shared" si="26"/>
        <v>363.88</v>
      </c>
      <c r="K621" s="66">
        <f t="shared" si="27"/>
        <v>615.62</v>
      </c>
      <c r="L621" s="55" t="s">
        <v>293</v>
      </c>
      <c r="M621" t="s">
        <v>291</v>
      </c>
    </row>
    <row r="622" spans="1:13" ht="12.75">
      <c r="A622">
        <v>2015</v>
      </c>
      <c r="B622" t="s">
        <v>324</v>
      </c>
      <c r="C622">
        <v>5</v>
      </c>
      <c r="D622" s="63" t="s">
        <v>104</v>
      </c>
      <c r="E622" s="54">
        <f>ROUND(NOV!E109,2)</f>
        <v>0</v>
      </c>
      <c r="F622" s="61">
        <v>0.5</v>
      </c>
      <c r="G622" s="54">
        <f t="shared" si="24"/>
        <v>0</v>
      </c>
      <c r="H622" s="54">
        <f t="shared" si="25"/>
        <v>0</v>
      </c>
      <c r="I622" s="61">
        <f>NOV!M109</f>
        <v>0.4027</v>
      </c>
      <c r="J622" s="65">
        <f t="shared" si="26"/>
        <v>0</v>
      </c>
      <c r="K622" s="66">
        <f t="shared" si="27"/>
        <v>0</v>
      </c>
      <c r="L622" s="55" t="s">
        <v>293</v>
      </c>
      <c r="M622" t="s">
        <v>291</v>
      </c>
    </row>
    <row r="623" spans="1:13" ht="12.75">
      <c r="A623">
        <v>2015</v>
      </c>
      <c r="B623" t="s">
        <v>324</v>
      </c>
      <c r="C623">
        <v>5</v>
      </c>
      <c r="D623" s="63" t="s">
        <v>105</v>
      </c>
      <c r="E623" s="54">
        <f>ROUND(NOV!E110,2)</f>
        <v>0</v>
      </c>
      <c r="F623" s="61">
        <v>0.5</v>
      </c>
      <c r="G623" s="54">
        <f t="shared" si="24"/>
        <v>0</v>
      </c>
      <c r="H623" s="54">
        <f t="shared" si="25"/>
        <v>0</v>
      </c>
      <c r="I623" s="61">
        <f>NOV!M110</f>
        <v>0.2496</v>
      </c>
      <c r="J623" s="65">
        <f t="shared" si="26"/>
        <v>0</v>
      </c>
      <c r="K623" s="66">
        <f t="shared" si="27"/>
        <v>0</v>
      </c>
      <c r="L623" s="55" t="s">
        <v>293</v>
      </c>
      <c r="M623" t="s">
        <v>291</v>
      </c>
    </row>
    <row r="624" spans="1:13" ht="12.75">
      <c r="A624">
        <v>2015</v>
      </c>
      <c r="B624" t="s">
        <v>324</v>
      </c>
      <c r="C624">
        <v>5</v>
      </c>
      <c r="D624" s="63" t="s">
        <v>106</v>
      </c>
      <c r="E624" s="54">
        <f>ROUND(NOV!E111,2)</f>
        <v>653</v>
      </c>
      <c r="F624" s="61">
        <v>0.5</v>
      </c>
      <c r="G624" s="54">
        <f t="shared" si="24"/>
        <v>326.5</v>
      </c>
      <c r="H624" s="54">
        <f t="shared" si="25"/>
        <v>326.5</v>
      </c>
      <c r="I624" s="61">
        <f>NOV!M111</f>
        <v>0.2223</v>
      </c>
      <c r="J624" s="65">
        <f t="shared" si="26"/>
        <v>72.58</v>
      </c>
      <c r="K624" s="66">
        <f t="shared" si="27"/>
        <v>253.92</v>
      </c>
      <c r="L624" s="55" t="s">
        <v>293</v>
      </c>
      <c r="M624" t="s">
        <v>291</v>
      </c>
    </row>
    <row r="625" spans="1:13" ht="12.75">
      <c r="A625">
        <v>2015</v>
      </c>
      <c r="B625" t="s">
        <v>324</v>
      </c>
      <c r="C625">
        <v>5</v>
      </c>
      <c r="D625" s="63" t="s">
        <v>107</v>
      </c>
      <c r="E625" s="54">
        <f>ROUND(NOV!E112,2)</f>
        <v>0</v>
      </c>
      <c r="F625" s="61">
        <v>0.5</v>
      </c>
      <c r="G625" s="54">
        <f t="shared" si="24"/>
        <v>0</v>
      </c>
      <c r="H625" s="54">
        <f t="shared" si="25"/>
        <v>0</v>
      </c>
      <c r="I625" s="61">
        <f>NOV!M112</f>
        <v>0.371</v>
      </c>
      <c r="J625" s="65">
        <f t="shared" si="26"/>
        <v>0</v>
      </c>
      <c r="K625" s="66">
        <f t="shared" si="27"/>
        <v>0</v>
      </c>
      <c r="L625" s="55" t="s">
        <v>293</v>
      </c>
      <c r="M625" t="s">
        <v>291</v>
      </c>
    </row>
    <row r="626" spans="1:13" ht="12.75">
      <c r="A626">
        <v>2015</v>
      </c>
      <c r="B626" t="s">
        <v>324</v>
      </c>
      <c r="C626">
        <v>5</v>
      </c>
      <c r="D626" s="63" t="s">
        <v>109</v>
      </c>
      <c r="E626" s="54">
        <f>ROUND(NOV!E113,2)</f>
        <v>1959</v>
      </c>
      <c r="F626" s="61">
        <v>0.5</v>
      </c>
      <c r="G626" s="54">
        <f t="shared" si="24"/>
        <v>979.5</v>
      </c>
      <c r="H626" s="54">
        <f t="shared" si="25"/>
        <v>979.5</v>
      </c>
      <c r="I626" s="61">
        <f>NOV!M113</f>
        <v>0.3441</v>
      </c>
      <c r="J626" s="65">
        <f t="shared" si="26"/>
        <v>337.05</v>
      </c>
      <c r="K626" s="66">
        <f t="shared" si="27"/>
        <v>642.45</v>
      </c>
      <c r="L626" s="55" t="s">
        <v>293</v>
      </c>
      <c r="M626" t="s">
        <v>291</v>
      </c>
    </row>
    <row r="627" spans="1:13" ht="12.75">
      <c r="A627">
        <v>2015</v>
      </c>
      <c r="B627" t="s">
        <v>324</v>
      </c>
      <c r="C627">
        <v>5</v>
      </c>
      <c r="D627" s="63" t="s">
        <v>110</v>
      </c>
      <c r="E627" s="54">
        <f>ROUND(NOV!E114,2)</f>
        <v>0</v>
      </c>
      <c r="F627" s="61">
        <v>0.5</v>
      </c>
      <c r="G627" s="54">
        <f t="shared" si="24"/>
        <v>0</v>
      </c>
      <c r="H627" s="54">
        <f t="shared" si="25"/>
        <v>0</v>
      </c>
      <c r="I627" s="61">
        <f>NOV!M114</f>
        <v>0.3146</v>
      </c>
      <c r="J627" s="65">
        <f t="shared" si="26"/>
        <v>0</v>
      </c>
      <c r="K627" s="66">
        <f t="shared" si="27"/>
        <v>0</v>
      </c>
      <c r="L627" s="55" t="s">
        <v>293</v>
      </c>
      <c r="M627" t="s">
        <v>291</v>
      </c>
    </row>
    <row r="628" spans="1:13" ht="12.75">
      <c r="A628">
        <v>2015</v>
      </c>
      <c r="B628" t="s">
        <v>324</v>
      </c>
      <c r="C628">
        <v>5</v>
      </c>
      <c r="D628" s="63" t="s">
        <v>108</v>
      </c>
      <c r="E628" s="54">
        <f>ROUND(NOV!E115,2)</f>
        <v>0</v>
      </c>
      <c r="F628" s="61">
        <v>0.5</v>
      </c>
      <c r="G628" s="54">
        <f t="shared" si="24"/>
        <v>0</v>
      </c>
      <c r="H628" s="54">
        <f t="shared" si="25"/>
        <v>0</v>
      </c>
      <c r="I628" s="61">
        <f>NOV!M115</f>
        <v>0.3223</v>
      </c>
      <c r="J628" s="65">
        <f t="shared" si="26"/>
        <v>0</v>
      </c>
      <c r="K628" s="66">
        <f t="shared" si="27"/>
        <v>0</v>
      </c>
      <c r="L628" s="55" t="s">
        <v>293</v>
      </c>
      <c r="M628" t="s">
        <v>291</v>
      </c>
    </row>
    <row r="629" spans="1:13" ht="12.75">
      <c r="A629">
        <v>2015</v>
      </c>
      <c r="B629" t="s">
        <v>324</v>
      </c>
      <c r="C629">
        <v>5</v>
      </c>
      <c r="D629" s="63" t="s">
        <v>111</v>
      </c>
      <c r="E629" s="54">
        <f>ROUND(NOV!E116,2)</f>
        <v>6203.5</v>
      </c>
      <c r="F629" s="61">
        <v>0.5</v>
      </c>
      <c r="G629" s="54">
        <f t="shared" si="24"/>
        <v>3101.75</v>
      </c>
      <c r="H629" s="54">
        <f t="shared" si="25"/>
        <v>3101.75</v>
      </c>
      <c r="I629" s="61">
        <f>NOV!M116</f>
        <v>0.3808</v>
      </c>
      <c r="J629" s="65">
        <f t="shared" si="26"/>
        <v>1181.15</v>
      </c>
      <c r="K629" s="66">
        <f t="shared" si="27"/>
        <v>1920.6</v>
      </c>
      <c r="L629" s="55" t="s">
        <v>293</v>
      </c>
      <c r="M629" t="s">
        <v>291</v>
      </c>
    </row>
    <row r="630" spans="1:13" ht="12.75">
      <c r="A630">
        <v>2015</v>
      </c>
      <c r="B630" t="s">
        <v>324</v>
      </c>
      <c r="C630">
        <v>5</v>
      </c>
      <c r="D630" s="63" t="s">
        <v>112</v>
      </c>
      <c r="E630" s="54">
        <f>ROUND(NOV!E117,2)</f>
        <v>2285.5</v>
      </c>
      <c r="F630" s="61">
        <v>0.5</v>
      </c>
      <c r="G630" s="54">
        <f t="shared" si="24"/>
        <v>1142.75</v>
      </c>
      <c r="H630" s="54">
        <f t="shared" si="25"/>
        <v>1142.75</v>
      </c>
      <c r="I630" s="61">
        <f>NOV!M117</f>
        <v>0.2667</v>
      </c>
      <c r="J630" s="65">
        <f t="shared" si="26"/>
        <v>304.77</v>
      </c>
      <c r="K630" s="66">
        <f t="shared" si="27"/>
        <v>837.98</v>
      </c>
      <c r="L630" s="55" t="s">
        <v>293</v>
      </c>
      <c r="M630" t="s">
        <v>291</v>
      </c>
    </row>
    <row r="631" spans="1:13" ht="12.75">
      <c r="A631">
        <v>2015</v>
      </c>
      <c r="B631" t="s">
        <v>324</v>
      </c>
      <c r="C631">
        <v>5</v>
      </c>
      <c r="D631" s="63" t="s">
        <v>113</v>
      </c>
      <c r="E631" s="54">
        <f>ROUND(NOV!E118,2)</f>
        <v>0</v>
      </c>
      <c r="F631" s="61">
        <v>0.5</v>
      </c>
      <c r="G631" s="54">
        <f t="shared" si="24"/>
        <v>0</v>
      </c>
      <c r="H631" s="54">
        <f t="shared" si="25"/>
        <v>0</v>
      </c>
      <c r="I631" s="61">
        <f>NOV!M118</f>
        <v>0.3302</v>
      </c>
      <c r="J631" s="65">
        <f t="shared" si="26"/>
        <v>0</v>
      </c>
      <c r="K631" s="66">
        <f t="shared" si="27"/>
        <v>0</v>
      </c>
      <c r="L631" s="55" t="s">
        <v>293</v>
      </c>
      <c r="M631" t="s">
        <v>291</v>
      </c>
    </row>
    <row r="632" spans="1:13" ht="12.75">
      <c r="A632">
        <v>2015</v>
      </c>
      <c r="B632" t="s">
        <v>324</v>
      </c>
      <c r="C632">
        <v>5</v>
      </c>
      <c r="D632" s="63" t="s">
        <v>114</v>
      </c>
      <c r="E632" s="54">
        <f>ROUND(NOV!E119,2)</f>
        <v>4897.5</v>
      </c>
      <c r="F632" s="61">
        <v>0.5</v>
      </c>
      <c r="G632" s="54">
        <f t="shared" si="24"/>
        <v>2448.75</v>
      </c>
      <c r="H632" s="54">
        <f t="shared" si="25"/>
        <v>2448.75</v>
      </c>
      <c r="I632" s="61">
        <f>NOV!M119</f>
        <v>0.2736</v>
      </c>
      <c r="J632" s="65">
        <f t="shared" si="26"/>
        <v>669.98</v>
      </c>
      <c r="K632" s="66">
        <f t="shared" si="27"/>
        <v>1778.77</v>
      </c>
      <c r="L632" s="55" t="s">
        <v>293</v>
      </c>
      <c r="M632" t="s">
        <v>291</v>
      </c>
    </row>
    <row r="633" spans="1:13" ht="12.75">
      <c r="A633">
        <v>2015</v>
      </c>
      <c r="B633" t="s">
        <v>324</v>
      </c>
      <c r="C633">
        <v>5</v>
      </c>
      <c r="D633" s="63" t="s">
        <v>115</v>
      </c>
      <c r="E633" s="54">
        <f>ROUND(NOV!E120,2)</f>
        <v>2285.5</v>
      </c>
      <c r="F633" s="61">
        <v>0.5</v>
      </c>
      <c r="G633" s="54">
        <f t="shared" si="24"/>
        <v>1142.75</v>
      </c>
      <c r="H633" s="54">
        <f t="shared" si="25"/>
        <v>1142.75</v>
      </c>
      <c r="I633" s="61">
        <f>NOV!M120</f>
        <v>0.4168</v>
      </c>
      <c r="J633" s="65">
        <f t="shared" si="26"/>
        <v>476.3</v>
      </c>
      <c r="K633" s="66">
        <f t="shared" si="27"/>
        <v>666.45</v>
      </c>
      <c r="L633" s="55" t="s">
        <v>293</v>
      </c>
      <c r="M633" t="s">
        <v>291</v>
      </c>
    </row>
    <row r="634" spans="1:13" ht="12.75">
      <c r="A634">
        <v>2015</v>
      </c>
      <c r="B634" t="s">
        <v>324</v>
      </c>
      <c r="C634">
        <v>5</v>
      </c>
      <c r="D634" s="63" t="s">
        <v>116</v>
      </c>
      <c r="E634" s="54">
        <f>ROUND(NOV!E121,2)</f>
        <v>0</v>
      </c>
      <c r="F634" s="61">
        <v>0.5</v>
      </c>
      <c r="G634" s="54">
        <f t="shared" si="24"/>
        <v>0</v>
      </c>
      <c r="H634" s="54">
        <f t="shared" si="25"/>
        <v>0</v>
      </c>
      <c r="I634" s="61">
        <f>NOV!M121</f>
        <v>0.4273</v>
      </c>
      <c r="J634" s="65">
        <f t="shared" si="26"/>
        <v>0</v>
      </c>
      <c r="K634" s="66">
        <f t="shared" si="27"/>
        <v>0</v>
      </c>
      <c r="L634" s="55" t="s">
        <v>293</v>
      </c>
      <c r="M634" t="s">
        <v>291</v>
      </c>
    </row>
    <row r="635" spans="1:13" ht="12.75">
      <c r="A635">
        <v>2015</v>
      </c>
      <c r="B635" t="s">
        <v>324</v>
      </c>
      <c r="C635">
        <v>5</v>
      </c>
      <c r="D635" s="63" t="s">
        <v>117</v>
      </c>
      <c r="E635" s="54">
        <f>ROUND(NOV!E122,2)</f>
        <v>326.5</v>
      </c>
      <c r="F635" s="61">
        <v>0.5</v>
      </c>
      <c r="G635" s="54">
        <f t="shared" si="24"/>
        <v>163.25</v>
      </c>
      <c r="H635" s="54">
        <f t="shared" si="25"/>
        <v>163.25</v>
      </c>
      <c r="I635" s="61">
        <f>NOV!M122</f>
        <v>0.3321</v>
      </c>
      <c r="J635" s="65">
        <f t="shared" si="26"/>
        <v>54.22</v>
      </c>
      <c r="K635" s="66">
        <f t="shared" si="27"/>
        <v>109.03</v>
      </c>
      <c r="L635" s="55" t="s">
        <v>293</v>
      </c>
      <c r="M635" t="s">
        <v>291</v>
      </c>
    </row>
    <row r="636" spans="1:13" ht="12.75">
      <c r="A636">
        <v>2015</v>
      </c>
      <c r="B636" t="s">
        <v>324</v>
      </c>
      <c r="C636">
        <v>5</v>
      </c>
      <c r="D636" s="63" t="s">
        <v>118</v>
      </c>
      <c r="E636" s="54">
        <f>ROUND(NOV!E123,2)</f>
        <v>9270.76</v>
      </c>
      <c r="F636" s="61">
        <v>0.5</v>
      </c>
      <c r="G636" s="54">
        <f t="shared" si="24"/>
        <v>4635.38</v>
      </c>
      <c r="H636" s="54">
        <f t="shared" si="25"/>
        <v>4635.38</v>
      </c>
      <c r="I636" s="61">
        <f>NOV!M123</f>
        <v>0.2773</v>
      </c>
      <c r="J636" s="65">
        <f t="shared" si="26"/>
        <v>1285.39</v>
      </c>
      <c r="K636" s="66">
        <f t="shared" si="27"/>
        <v>3349.99</v>
      </c>
      <c r="L636" s="55" t="s">
        <v>293</v>
      </c>
      <c r="M636" t="s">
        <v>291</v>
      </c>
    </row>
    <row r="637" spans="1:13" ht="12.75">
      <c r="A637">
        <v>2015</v>
      </c>
      <c r="B637" t="s">
        <v>324</v>
      </c>
      <c r="C637">
        <v>5</v>
      </c>
      <c r="D637" s="63" t="s">
        <v>119</v>
      </c>
      <c r="E637" s="54">
        <f>ROUND(NOV!E124,2)</f>
        <v>9795</v>
      </c>
      <c r="F637" s="61">
        <v>0.5</v>
      </c>
      <c r="G637" s="54">
        <f t="shared" si="24"/>
        <v>4897.5</v>
      </c>
      <c r="H637" s="54">
        <f t="shared" si="25"/>
        <v>4897.5</v>
      </c>
      <c r="I637" s="61">
        <f>NOV!M124</f>
        <v>0.2455</v>
      </c>
      <c r="J637" s="65">
        <f t="shared" si="26"/>
        <v>1202.34</v>
      </c>
      <c r="K637" s="66">
        <f t="shared" si="27"/>
        <v>3695.16</v>
      </c>
      <c r="L637" s="55" t="s">
        <v>293</v>
      </c>
      <c r="M637" t="s">
        <v>291</v>
      </c>
    </row>
    <row r="638" spans="1:13" ht="12.75">
      <c r="A638">
        <v>2015</v>
      </c>
      <c r="B638" t="s">
        <v>324</v>
      </c>
      <c r="C638">
        <v>5</v>
      </c>
      <c r="D638" s="63" t="s">
        <v>120</v>
      </c>
      <c r="E638" s="54">
        <f>ROUND(NOV!E125,2)</f>
        <v>326.5</v>
      </c>
      <c r="F638" s="61">
        <v>0.5</v>
      </c>
      <c r="G638" s="54">
        <f t="shared" si="24"/>
        <v>163.25</v>
      </c>
      <c r="H638" s="54">
        <f t="shared" si="25"/>
        <v>163.25</v>
      </c>
      <c r="I638" s="61">
        <f>NOV!M125</f>
        <v>0.3254</v>
      </c>
      <c r="J638" s="65">
        <f t="shared" si="26"/>
        <v>53.12</v>
      </c>
      <c r="K638" s="66">
        <f t="shared" si="27"/>
        <v>110.13</v>
      </c>
      <c r="L638" s="55" t="s">
        <v>293</v>
      </c>
      <c r="M638" t="s">
        <v>291</v>
      </c>
    </row>
    <row r="639" spans="1:13" ht="12.75">
      <c r="A639">
        <v>2015</v>
      </c>
      <c r="B639" t="s">
        <v>324</v>
      </c>
      <c r="C639">
        <v>5</v>
      </c>
      <c r="D639" s="63" t="s">
        <v>121</v>
      </c>
      <c r="E639" s="54">
        <f>ROUND(NOV!E126,2)</f>
        <v>4244.5</v>
      </c>
      <c r="F639" s="61">
        <v>0.5</v>
      </c>
      <c r="G639" s="54">
        <f t="shared" si="24"/>
        <v>2122.25</v>
      </c>
      <c r="H639" s="54">
        <f t="shared" si="25"/>
        <v>2122.25</v>
      </c>
      <c r="I639" s="61">
        <f>NOV!M126</f>
        <v>0.3535</v>
      </c>
      <c r="J639" s="65">
        <f t="shared" si="26"/>
        <v>750.22</v>
      </c>
      <c r="K639" s="66">
        <f t="shared" si="27"/>
        <v>1372.03</v>
      </c>
      <c r="L639" s="55" t="s">
        <v>293</v>
      </c>
      <c r="M639" t="s">
        <v>291</v>
      </c>
    </row>
    <row r="640" spans="1:13" ht="12.75">
      <c r="A640">
        <v>2015</v>
      </c>
      <c r="B640" t="s">
        <v>324</v>
      </c>
      <c r="C640">
        <v>5</v>
      </c>
      <c r="D640" s="63" t="s">
        <v>122</v>
      </c>
      <c r="E640" s="54">
        <f>ROUND(NOV!E127,2)</f>
        <v>0</v>
      </c>
      <c r="F640" s="61">
        <v>0.5</v>
      </c>
      <c r="G640" s="54">
        <f t="shared" si="24"/>
        <v>0</v>
      </c>
      <c r="H640" s="54">
        <f t="shared" si="25"/>
        <v>0</v>
      </c>
      <c r="I640" s="61">
        <f>NOV!M127</f>
        <v>0.2787</v>
      </c>
      <c r="J640" s="65">
        <f t="shared" si="26"/>
        <v>0</v>
      </c>
      <c r="K640" s="66">
        <f t="shared" si="27"/>
        <v>0</v>
      </c>
      <c r="L640" s="55" t="s">
        <v>293</v>
      </c>
      <c r="M640" t="s">
        <v>291</v>
      </c>
    </row>
    <row r="641" spans="1:13" ht="12.75">
      <c r="A641">
        <v>2015</v>
      </c>
      <c r="B641" t="s">
        <v>324</v>
      </c>
      <c r="C641">
        <v>5</v>
      </c>
      <c r="D641" s="63" t="s">
        <v>123</v>
      </c>
      <c r="E641" s="54">
        <f>ROUND(NOV!E128,2)</f>
        <v>7183</v>
      </c>
      <c r="F641" s="61">
        <v>0.5</v>
      </c>
      <c r="G641" s="54">
        <f t="shared" si="24"/>
        <v>3591.5</v>
      </c>
      <c r="H641" s="54">
        <f t="shared" si="25"/>
        <v>3591.5</v>
      </c>
      <c r="I641" s="61">
        <f>NOV!M128</f>
        <v>0.2605</v>
      </c>
      <c r="J641" s="65">
        <f t="shared" si="26"/>
        <v>935.59</v>
      </c>
      <c r="K641" s="66">
        <f t="shared" si="27"/>
        <v>2655.91</v>
      </c>
      <c r="L641" s="55" t="s">
        <v>293</v>
      </c>
      <c r="M641" t="s">
        <v>291</v>
      </c>
    </row>
    <row r="642" spans="1:13" ht="12.75">
      <c r="A642">
        <v>2015</v>
      </c>
      <c r="B642" t="s">
        <v>324</v>
      </c>
      <c r="C642">
        <v>5</v>
      </c>
      <c r="D642" s="63" t="s">
        <v>124</v>
      </c>
      <c r="E642" s="54">
        <f>ROUND(NOV!E129,2)</f>
        <v>2938.5</v>
      </c>
      <c r="F642" s="61">
        <v>0.5</v>
      </c>
      <c r="G642" s="54">
        <f t="shared" si="24"/>
        <v>1469.25</v>
      </c>
      <c r="H642" s="54">
        <f t="shared" si="25"/>
        <v>1469.25</v>
      </c>
      <c r="I642" s="61">
        <f>NOV!M129</f>
        <v>0.2035</v>
      </c>
      <c r="J642" s="65">
        <f t="shared" si="26"/>
        <v>298.99</v>
      </c>
      <c r="K642" s="66">
        <f t="shared" si="27"/>
        <v>1170.26</v>
      </c>
      <c r="L642" s="55" t="s">
        <v>293</v>
      </c>
      <c r="M642" t="s">
        <v>291</v>
      </c>
    </row>
    <row r="643" spans="1:13" ht="12.75">
      <c r="A643">
        <v>2015</v>
      </c>
      <c r="B643" t="s">
        <v>324</v>
      </c>
      <c r="C643">
        <v>5</v>
      </c>
      <c r="D643" s="63" t="s">
        <v>125</v>
      </c>
      <c r="E643" s="54">
        <f>ROUND(NOV!E130,2)</f>
        <v>17920.96</v>
      </c>
      <c r="F643" s="61">
        <v>0.5</v>
      </c>
      <c r="G643" s="54">
        <f t="shared" si="24"/>
        <v>8960.48</v>
      </c>
      <c r="H643" s="54">
        <f t="shared" si="25"/>
        <v>8960.48</v>
      </c>
      <c r="I643" s="61">
        <f>NOV!M130</f>
        <v>0.3691</v>
      </c>
      <c r="J643" s="65">
        <f t="shared" si="26"/>
        <v>3307.31</v>
      </c>
      <c r="K643" s="66">
        <f t="shared" si="27"/>
        <v>5653.17</v>
      </c>
      <c r="L643" s="55" t="s">
        <v>293</v>
      </c>
      <c r="M643" t="s">
        <v>291</v>
      </c>
    </row>
    <row r="644" spans="1:13" ht="12.75">
      <c r="A644">
        <v>2015</v>
      </c>
      <c r="B644" t="s">
        <v>324</v>
      </c>
      <c r="C644">
        <v>5</v>
      </c>
      <c r="D644" s="63" t="s">
        <v>126</v>
      </c>
      <c r="E644" s="54">
        <f>ROUND(NOV!E131,2)</f>
        <v>19991.64</v>
      </c>
      <c r="F644" s="61">
        <v>0.5</v>
      </c>
      <c r="G644" s="54">
        <f t="shared" si="24"/>
        <v>9995.82</v>
      </c>
      <c r="H644" s="54">
        <f t="shared" si="25"/>
        <v>9995.82</v>
      </c>
      <c r="I644" s="61">
        <f>NOV!M131</f>
        <v>0.3072</v>
      </c>
      <c r="J644" s="65">
        <f t="shared" si="26"/>
        <v>3070.72</v>
      </c>
      <c r="K644" s="66">
        <f t="shared" si="27"/>
        <v>6925.1</v>
      </c>
      <c r="L644" s="55" t="s">
        <v>293</v>
      </c>
      <c r="M644" t="s">
        <v>291</v>
      </c>
    </row>
    <row r="645" spans="1:13" ht="12.75">
      <c r="A645">
        <v>2015</v>
      </c>
      <c r="B645" t="s">
        <v>324</v>
      </c>
      <c r="C645">
        <v>5</v>
      </c>
      <c r="D645" s="63" t="s">
        <v>127</v>
      </c>
      <c r="E645" s="54">
        <f>ROUND(NOV!E132,2)</f>
        <v>979.5</v>
      </c>
      <c r="F645" s="61">
        <v>0.5</v>
      </c>
      <c r="G645" s="54">
        <f t="shared" si="24"/>
        <v>489.75</v>
      </c>
      <c r="H645" s="54">
        <f t="shared" si="25"/>
        <v>489.75</v>
      </c>
      <c r="I645" s="61">
        <f>NOV!M132</f>
        <v>0.3513</v>
      </c>
      <c r="J645" s="65">
        <f t="shared" si="26"/>
        <v>172.05</v>
      </c>
      <c r="K645" s="66">
        <f t="shared" si="27"/>
        <v>317.7</v>
      </c>
      <c r="L645" s="55" t="s">
        <v>293</v>
      </c>
      <c r="M645" t="s">
        <v>291</v>
      </c>
    </row>
    <row r="646" spans="1:13" ht="12.75">
      <c r="A646">
        <v>2015</v>
      </c>
      <c r="B646" t="s">
        <v>324</v>
      </c>
      <c r="C646">
        <v>5</v>
      </c>
      <c r="D646" s="63" t="s">
        <v>128</v>
      </c>
      <c r="E646" s="54">
        <f>ROUND(NOV!E133,2)</f>
        <v>1801.02</v>
      </c>
      <c r="F646" s="61">
        <v>0.5</v>
      </c>
      <c r="G646" s="54">
        <f t="shared" si="24"/>
        <v>900.51</v>
      </c>
      <c r="H646" s="54">
        <f t="shared" si="25"/>
        <v>900.51</v>
      </c>
      <c r="I646" s="61">
        <f>NOV!M133</f>
        <v>0.2699</v>
      </c>
      <c r="J646" s="65">
        <f t="shared" si="26"/>
        <v>243.05</v>
      </c>
      <c r="K646" s="66">
        <f t="shared" si="27"/>
        <v>657.46</v>
      </c>
      <c r="L646" s="55" t="s">
        <v>293</v>
      </c>
      <c r="M646" t="s">
        <v>291</v>
      </c>
    </row>
    <row r="647" spans="1:13" ht="12.75">
      <c r="A647">
        <v>2015</v>
      </c>
      <c r="B647" t="s">
        <v>324</v>
      </c>
      <c r="C647">
        <v>5</v>
      </c>
      <c r="D647" s="63" t="s">
        <v>129</v>
      </c>
      <c r="E647" s="54">
        <f>ROUND(NOV!E134,2)</f>
        <v>326.5</v>
      </c>
      <c r="F647" s="61">
        <v>0.5</v>
      </c>
      <c r="G647" s="54">
        <f t="shared" si="24"/>
        <v>163.25</v>
      </c>
      <c r="H647" s="54">
        <f t="shared" si="25"/>
        <v>163.25</v>
      </c>
      <c r="I647" s="61">
        <f>NOV!M134</f>
        <v>0.2432</v>
      </c>
      <c r="J647" s="65">
        <f t="shared" si="26"/>
        <v>39.7</v>
      </c>
      <c r="K647" s="66">
        <f t="shared" si="27"/>
        <v>123.55</v>
      </c>
      <c r="L647" s="55" t="s">
        <v>293</v>
      </c>
      <c r="M647" t="s">
        <v>291</v>
      </c>
    </row>
    <row r="648" spans="1:13" ht="12.75">
      <c r="A648">
        <v>2015</v>
      </c>
      <c r="B648" t="s">
        <v>324</v>
      </c>
      <c r="C648">
        <v>5</v>
      </c>
      <c r="D648" s="63" t="s">
        <v>130</v>
      </c>
      <c r="E648" s="54">
        <f>ROUND(NOV!E135,2)</f>
        <v>9079.39</v>
      </c>
      <c r="F648" s="61">
        <v>0.5</v>
      </c>
      <c r="G648" s="54">
        <f t="shared" si="24"/>
        <v>4539.7</v>
      </c>
      <c r="H648" s="54">
        <f t="shared" si="25"/>
        <v>4539.7</v>
      </c>
      <c r="I648" s="61">
        <f>NOV!M135</f>
        <v>0.3569</v>
      </c>
      <c r="J648" s="65">
        <f t="shared" si="26"/>
        <v>1620.22</v>
      </c>
      <c r="K648" s="66">
        <f t="shared" si="27"/>
        <v>2919.48</v>
      </c>
      <c r="L648" s="55" t="s">
        <v>293</v>
      </c>
      <c r="M648" t="s">
        <v>291</v>
      </c>
    </row>
    <row r="649" spans="1:13" ht="12.75">
      <c r="A649">
        <v>2015</v>
      </c>
      <c r="B649" t="s">
        <v>324</v>
      </c>
      <c r="C649">
        <v>5</v>
      </c>
      <c r="D649" s="63" t="s">
        <v>131</v>
      </c>
      <c r="E649" s="54">
        <f>ROUND(NOV!E136,2)</f>
        <v>653</v>
      </c>
      <c r="F649" s="61">
        <v>0.5</v>
      </c>
      <c r="G649" s="54">
        <f t="shared" si="24"/>
        <v>326.5</v>
      </c>
      <c r="H649" s="54">
        <f t="shared" si="25"/>
        <v>326.5</v>
      </c>
      <c r="I649" s="61">
        <f>NOV!M136</f>
        <v>0.3843</v>
      </c>
      <c r="J649" s="65">
        <f t="shared" si="26"/>
        <v>125.47</v>
      </c>
      <c r="K649" s="66">
        <f t="shared" si="27"/>
        <v>201.03</v>
      </c>
      <c r="L649" s="55" t="s">
        <v>293</v>
      </c>
      <c r="M649" t="s">
        <v>291</v>
      </c>
    </row>
    <row r="650" spans="1:13" ht="12.75">
      <c r="A650">
        <v>2015</v>
      </c>
      <c r="B650" t="s">
        <v>324</v>
      </c>
      <c r="C650">
        <v>5</v>
      </c>
      <c r="D650" s="63" t="s">
        <v>132</v>
      </c>
      <c r="E650" s="54">
        <f>ROUND(NOV!E137,2)</f>
        <v>0</v>
      </c>
      <c r="F650" s="61">
        <v>0.5</v>
      </c>
      <c r="G650" s="54">
        <f t="shared" si="24"/>
        <v>0</v>
      </c>
      <c r="H650" s="54">
        <f t="shared" si="25"/>
        <v>0</v>
      </c>
      <c r="I650" s="61">
        <f>NOV!M137</f>
        <v>0.4553</v>
      </c>
      <c r="J650" s="65">
        <f t="shared" si="26"/>
        <v>0</v>
      </c>
      <c r="K650" s="66">
        <f t="shared" si="27"/>
        <v>0</v>
      </c>
      <c r="L650" s="55" t="s">
        <v>293</v>
      </c>
      <c r="M650" t="s">
        <v>291</v>
      </c>
    </row>
    <row r="651" spans="1:13" ht="12.75">
      <c r="A651">
        <v>2015</v>
      </c>
      <c r="B651" t="s">
        <v>324</v>
      </c>
      <c r="C651">
        <v>5</v>
      </c>
      <c r="D651" s="63" t="s">
        <v>133</v>
      </c>
      <c r="E651" s="54">
        <f>ROUND(NOV!E138,2)</f>
        <v>1959</v>
      </c>
      <c r="F651" s="61">
        <v>0.5</v>
      </c>
      <c r="G651" s="54">
        <f>ROUND(E651*F651,2)</f>
        <v>979.5</v>
      </c>
      <c r="H651" s="54">
        <f>G651</f>
        <v>979.5</v>
      </c>
      <c r="I651" s="61">
        <f>NOV!M138</f>
        <v>0.4587</v>
      </c>
      <c r="J651" s="65">
        <f>ROUND(H651*I651,2)</f>
        <v>449.3</v>
      </c>
      <c r="K651" s="66">
        <f>ROUND(H651-J651,2)</f>
        <v>530.2</v>
      </c>
      <c r="L651" s="55" t="s">
        <v>293</v>
      </c>
      <c r="M651" t="s">
        <v>291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25">
      <selection activeCell="I141" sqref="I141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296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297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18">
        <v>326.5</v>
      </c>
      <c r="G9" s="19">
        <v>0.5</v>
      </c>
      <c r="I9" s="20">
        <f>E9*G9</f>
        <v>163.25</v>
      </c>
      <c r="K9" s="5">
        <f>E9-I9</f>
        <v>163.25</v>
      </c>
      <c r="M9" s="14">
        <v>0.2332</v>
      </c>
      <c r="O9" s="5">
        <f>K9*M9</f>
        <v>38.0699</v>
      </c>
      <c r="Q9" s="16">
        <f>K9-O9</f>
        <v>125.18010000000001</v>
      </c>
      <c r="S9" s="16">
        <f aca="true" t="shared" si="0" ref="S9:S43">E9-(I9+O9+Q9)</f>
        <v>0</v>
      </c>
    </row>
    <row r="10" spans="1:19" ht="11.25">
      <c r="A10" s="4" t="s">
        <v>5</v>
      </c>
      <c r="C10" s="3" t="s">
        <v>134</v>
      </c>
      <c r="E10" s="18">
        <v>4897.5</v>
      </c>
      <c r="G10" s="19">
        <v>0.5</v>
      </c>
      <c r="I10" s="20">
        <f aca="true" t="shared" si="1" ref="I10:I73">E10*G10</f>
        <v>2448.75</v>
      </c>
      <c r="K10" s="5">
        <f aca="true" t="shared" si="2" ref="K10:K73">E10-I10</f>
        <v>2448.75</v>
      </c>
      <c r="M10" s="14">
        <v>0.4474</v>
      </c>
      <c r="O10" s="5">
        <f>K10*M10</f>
        <v>1095.57075</v>
      </c>
      <c r="Q10" s="16">
        <f aca="true" t="shared" si="3" ref="Q10:Q73">K10-O10</f>
        <v>1353.17925</v>
      </c>
      <c r="S10" s="16">
        <f t="shared" si="0"/>
        <v>0</v>
      </c>
    </row>
    <row r="11" spans="1:19" ht="11.25">
      <c r="A11" s="4" t="s">
        <v>6</v>
      </c>
      <c r="C11" s="3" t="s">
        <v>135</v>
      </c>
      <c r="E11" s="18">
        <v>0</v>
      </c>
      <c r="G11" s="19">
        <v>0.5</v>
      </c>
      <c r="I11" s="20">
        <f t="shared" si="1"/>
        <v>0</v>
      </c>
      <c r="K11" s="5">
        <f t="shared" si="2"/>
        <v>0</v>
      </c>
      <c r="M11" s="14">
        <v>0.1924</v>
      </c>
      <c r="O11" s="5">
        <f aca="true" t="shared" si="4" ref="O11:O74">K11*M11</f>
        <v>0</v>
      </c>
      <c r="Q11" s="16">
        <f t="shared" si="3"/>
        <v>0</v>
      </c>
      <c r="S11" s="16">
        <f t="shared" si="0"/>
        <v>0</v>
      </c>
    </row>
    <row r="12" spans="1:19" ht="11.25">
      <c r="A12" s="4" t="s">
        <v>7</v>
      </c>
      <c r="C12" s="3" t="s">
        <v>136</v>
      </c>
      <c r="E12" s="18">
        <v>653</v>
      </c>
      <c r="G12" s="19">
        <v>0.5</v>
      </c>
      <c r="I12" s="20">
        <f t="shared" si="1"/>
        <v>326.5</v>
      </c>
      <c r="K12" s="5">
        <f t="shared" si="2"/>
        <v>326.5</v>
      </c>
      <c r="M12" s="14">
        <v>0.3268</v>
      </c>
      <c r="O12" s="5">
        <f t="shared" si="4"/>
        <v>106.7002</v>
      </c>
      <c r="Q12" s="16">
        <f t="shared" si="3"/>
        <v>219.7998</v>
      </c>
      <c r="S12" s="16">
        <f t="shared" si="0"/>
        <v>0</v>
      </c>
    </row>
    <row r="13" spans="1:19" ht="11.25">
      <c r="A13" s="4" t="s">
        <v>8</v>
      </c>
      <c r="C13" s="3" t="s">
        <v>137</v>
      </c>
      <c r="E13" s="18">
        <v>1632.5</v>
      </c>
      <c r="G13" s="19">
        <v>0.5</v>
      </c>
      <c r="I13" s="20">
        <f t="shared" si="1"/>
        <v>816.25</v>
      </c>
      <c r="K13" s="5">
        <f t="shared" si="2"/>
        <v>816.25</v>
      </c>
      <c r="M13" s="14">
        <v>0.2722</v>
      </c>
      <c r="O13" s="5">
        <f t="shared" si="4"/>
        <v>222.18325</v>
      </c>
      <c r="Q13" s="16">
        <f t="shared" si="3"/>
        <v>594.06675</v>
      </c>
      <c r="S13" s="16">
        <f t="shared" si="0"/>
        <v>0</v>
      </c>
    </row>
    <row r="14" spans="1:19" ht="11.25">
      <c r="A14" s="4" t="s">
        <v>9</v>
      </c>
      <c r="C14" s="3" t="s">
        <v>138</v>
      </c>
      <c r="E14" s="18">
        <v>1632.5</v>
      </c>
      <c r="G14" s="19">
        <v>0.5</v>
      </c>
      <c r="I14" s="20">
        <f t="shared" si="1"/>
        <v>816.25</v>
      </c>
      <c r="K14" s="5">
        <f t="shared" si="2"/>
        <v>816.25</v>
      </c>
      <c r="M14" s="14">
        <v>0.2639</v>
      </c>
      <c r="O14" s="5">
        <f t="shared" si="4"/>
        <v>215.408375</v>
      </c>
      <c r="Q14" s="16">
        <f t="shared" si="3"/>
        <v>600.841625</v>
      </c>
      <c r="S14" s="16">
        <f t="shared" si="0"/>
        <v>0</v>
      </c>
    </row>
    <row r="15" spans="1:19" ht="11.25">
      <c r="A15" s="4" t="s">
        <v>10</v>
      </c>
      <c r="C15" s="3" t="s">
        <v>139</v>
      </c>
      <c r="E15" s="18">
        <v>2612</v>
      </c>
      <c r="G15" s="19">
        <v>0.5</v>
      </c>
      <c r="I15" s="20">
        <f t="shared" si="1"/>
        <v>1306</v>
      </c>
      <c r="K15" s="5">
        <f t="shared" si="2"/>
        <v>1306</v>
      </c>
      <c r="M15" s="14">
        <v>0.4602</v>
      </c>
      <c r="O15" s="5">
        <f t="shared" si="4"/>
        <v>601.0212</v>
      </c>
      <c r="Q15" s="16">
        <f t="shared" si="3"/>
        <v>704.9788</v>
      </c>
      <c r="S15" s="16">
        <f t="shared" si="0"/>
        <v>0</v>
      </c>
    </row>
    <row r="16" spans="1:19" ht="11.25">
      <c r="A16" s="4" t="s">
        <v>11</v>
      </c>
      <c r="C16" s="3" t="s">
        <v>140</v>
      </c>
      <c r="E16" s="18">
        <v>6677.45</v>
      </c>
      <c r="G16" s="19">
        <v>0.5</v>
      </c>
      <c r="I16" s="20">
        <f t="shared" si="1"/>
        <v>3338.725</v>
      </c>
      <c r="K16" s="5">
        <f t="shared" si="2"/>
        <v>3338.725</v>
      </c>
      <c r="M16" s="14">
        <v>0.3302</v>
      </c>
      <c r="O16" s="5">
        <f t="shared" si="4"/>
        <v>1102.446995</v>
      </c>
      <c r="Q16" s="16">
        <f t="shared" si="3"/>
        <v>2236.278005</v>
      </c>
      <c r="S16" s="16">
        <f t="shared" si="0"/>
        <v>0</v>
      </c>
    </row>
    <row r="17" spans="1:19" ht="11.25">
      <c r="A17" s="4" t="s">
        <v>12</v>
      </c>
      <c r="C17" s="3" t="s">
        <v>141</v>
      </c>
      <c r="E17" s="18">
        <v>653</v>
      </c>
      <c r="G17" s="19">
        <v>0.5</v>
      </c>
      <c r="I17" s="20">
        <f t="shared" si="1"/>
        <v>326.5</v>
      </c>
      <c r="K17" s="5">
        <f t="shared" si="2"/>
        <v>326.5</v>
      </c>
      <c r="M17" s="14">
        <v>0.4278</v>
      </c>
      <c r="O17" s="5">
        <f t="shared" si="4"/>
        <v>139.6767</v>
      </c>
      <c r="Q17" s="16">
        <f t="shared" si="3"/>
        <v>186.8233</v>
      </c>
      <c r="S17" s="16">
        <f t="shared" si="0"/>
        <v>0</v>
      </c>
    </row>
    <row r="18" spans="1:19" ht="11.25">
      <c r="A18" s="4" t="s">
        <v>13</v>
      </c>
      <c r="C18" s="3" t="s">
        <v>142</v>
      </c>
      <c r="E18" s="18">
        <v>5224</v>
      </c>
      <c r="G18" s="19">
        <v>0.5</v>
      </c>
      <c r="I18" s="20">
        <f t="shared" si="1"/>
        <v>2612</v>
      </c>
      <c r="K18" s="5">
        <f t="shared" si="2"/>
        <v>2612</v>
      </c>
      <c r="M18" s="14">
        <v>0.3111</v>
      </c>
      <c r="O18" s="5">
        <f t="shared" si="4"/>
        <v>812.5932</v>
      </c>
      <c r="Q18" s="16">
        <f t="shared" si="3"/>
        <v>1799.4068</v>
      </c>
      <c r="S18" s="16">
        <f t="shared" si="0"/>
        <v>0</v>
      </c>
    </row>
    <row r="19" spans="1:19" ht="11.25">
      <c r="A19" s="4" t="s">
        <v>14</v>
      </c>
      <c r="C19" s="3" t="s">
        <v>143</v>
      </c>
      <c r="E19" s="18">
        <v>326.5</v>
      </c>
      <c r="G19" s="19">
        <v>0.5</v>
      </c>
      <c r="I19" s="20">
        <f t="shared" si="1"/>
        <v>163.25</v>
      </c>
      <c r="K19" s="5">
        <f t="shared" si="2"/>
        <v>163.25</v>
      </c>
      <c r="M19" s="14">
        <v>0.2109</v>
      </c>
      <c r="O19" s="5">
        <f t="shared" si="4"/>
        <v>34.429425</v>
      </c>
      <c r="Q19" s="16">
        <f t="shared" si="3"/>
        <v>128.820575</v>
      </c>
      <c r="S19" s="16">
        <f t="shared" si="0"/>
        <v>0</v>
      </c>
    </row>
    <row r="20" spans="1:19" ht="11.25">
      <c r="A20" s="4" t="s">
        <v>15</v>
      </c>
      <c r="C20" s="3" t="s">
        <v>144</v>
      </c>
      <c r="E20" s="18">
        <v>0</v>
      </c>
      <c r="G20" s="19">
        <v>0.5</v>
      </c>
      <c r="I20" s="20">
        <f t="shared" si="1"/>
        <v>0</v>
      </c>
      <c r="K20" s="5">
        <f t="shared" si="2"/>
        <v>0</v>
      </c>
      <c r="M20" s="14">
        <v>0.3602</v>
      </c>
      <c r="O20" s="5">
        <f t="shared" si="4"/>
        <v>0</v>
      </c>
      <c r="Q20" s="16">
        <f t="shared" si="3"/>
        <v>0</v>
      </c>
      <c r="S20" s="16">
        <f t="shared" si="0"/>
        <v>0</v>
      </c>
    </row>
    <row r="21" spans="1:19" ht="11.25">
      <c r="A21" s="4" t="s">
        <v>16</v>
      </c>
      <c r="C21" s="3" t="s">
        <v>145</v>
      </c>
      <c r="E21" s="18">
        <v>979.5</v>
      </c>
      <c r="G21" s="19">
        <v>0.5</v>
      </c>
      <c r="I21" s="20">
        <f t="shared" si="1"/>
        <v>489.75</v>
      </c>
      <c r="K21" s="5">
        <f t="shared" si="2"/>
        <v>489.75</v>
      </c>
      <c r="M21" s="14">
        <v>0.2439</v>
      </c>
      <c r="O21" s="5">
        <f t="shared" si="4"/>
        <v>119.450025</v>
      </c>
      <c r="Q21" s="16">
        <f t="shared" si="3"/>
        <v>370.299975</v>
      </c>
      <c r="S21" s="16">
        <f t="shared" si="0"/>
        <v>0</v>
      </c>
    </row>
    <row r="22" spans="1:19" ht="11.25">
      <c r="A22" s="4" t="s">
        <v>17</v>
      </c>
      <c r="C22" s="3" t="s">
        <v>146</v>
      </c>
      <c r="E22" s="18">
        <v>3918</v>
      </c>
      <c r="G22" s="19">
        <v>0.5</v>
      </c>
      <c r="I22" s="20">
        <f t="shared" si="1"/>
        <v>1959</v>
      </c>
      <c r="K22" s="5">
        <f t="shared" si="2"/>
        <v>1959</v>
      </c>
      <c r="M22" s="14">
        <v>0.3156</v>
      </c>
      <c r="O22" s="5">
        <f t="shared" si="4"/>
        <v>618.2604</v>
      </c>
      <c r="Q22" s="16">
        <f t="shared" si="3"/>
        <v>1340.7395999999999</v>
      </c>
      <c r="S22" s="16">
        <f t="shared" si="0"/>
        <v>0</v>
      </c>
    </row>
    <row r="23" spans="1:19" ht="11.25">
      <c r="A23" s="4" t="s">
        <v>18</v>
      </c>
      <c r="C23" s="3" t="s">
        <v>147</v>
      </c>
      <c r="E23" s="18">
        <v>653</v>
      </c>
      <c r="G23" s="19">
        <v>0.5</v>
      </c>
      <c r="I23" s="20">
        <f t="shared" si="1"/>
        <v>326.5</v>
      </c>
      <c r="K23" s="5">
        <f t="shared" si="2"/>
        <v>326.5</v>
      </c>
      <c r="M23" s="14">
        <v>0.2023</v>
      </c>
      <c r="O23" s="5">
        <f t="shared" si="4"/>
        <v>66.05095</v>
      </c>
      <c r="Q23" s="16">
        <f t="shared" si="3"/>
        <v>260.44905</v>
      </c>
      <c r="S23" s="16">
        <f t="shared" si="0"/>
        <v>0</v>
      </c>
    </row>
    <row r="24" spans="1:19" ht="11.25">
      <c r="A24" s="4" t="s">
        <v>19</v>
      </c>
      <c r="C24" s="3" t="s">
        <v>148</v>
      </c>
      <c r="E24" s="18">
        <v>653</v>
      </c>
      <c r="G24" s="19">
        <v>0.5</v>
      </c>
      <c r="I24" s="20">
        <f t="shared" si="1"/>
        <v>326.5</v>
      </c>
      <c r="K24" s="5">
        <f t="shared" si="2"/>
        <v>326.5</v>
      </c>
      <c r="M24" s="14">
        <v>0.3107</v>
      </c>
      <c r="O24" s="5">
        <f t="shared" si="4"/>
        <v>101.44354999999999</v>
      </c>
      <c r="Q24" s="16">
        <f t="shared" si="3"/>
        <v>225.05645</v>
      </c>
      <c r="S24" s="16">
        <f t="shared" si="0"/>
        <v>0</v>
      </c>
    </row>
    <row r="25" spans="1:19" ht="11.25">
      <c r="A25" s="4" t="s">
        <v>20</v>
      </c>
      <c r="C25" s="3" t="s">
        <v>149</v>
      </c>
      <c r="E25" s="18">
        <v>1632.5</v>
      </c>
      <c r="G25" s="19">
        <v>0.5</v>
      </c>
      <c r="I25" s="20">
        <f t="shared" si="1"/>
        <v>816.25</v>
      </c>
      <c r="K25" s="5">
        <f t="shared" si="2"/>
        <v>816.25</v>
      </c>
      <c r="M25" s="14">
        <v>0.3308</v>
      </c>
      <c r="O25" s="5">
        <f t="shared" si="4"/>
        <v>270.0155</v>
      </c>
      <c r="Q25" s="16">
        <f t="shared" si="3"/>
        <v>546.2345</v>
      </c>
      <c r="S25" s="16">
        <f t="shared" si="0"/>
        <v>0</v>
      </c>
    </row>
    <row r="26" spans="1:19" ht="11.25">
      <c r="A26" s="4" t="s">
        <v>21</v>
      </c>
      <c r="C26" s="3" t="s">
        <v>150</v>
      </c>
      <c r="E26" s="18">
        <v>1306</v>
      </c>
      <c r="G26" s="19">
        <v>0.5</v>
      </c>
      <c r="I26" s="20">
        <f t="shared" si="1"/>
        <v>653</v>
      </c>
      <c r="K26" s="5">
        <f t="shared" si="2"/>
        <v>653</v>
      </c>
      <c r="M26" s="14">
        <v>0.291</v>
      </c>
      <c r="O26" s="5">
        <f t="shared" si="4"/>
        <v>190.023</v>
      </c>
      <c r="Q26" s="16">
        <f t="shared" si="3"/>
        <v>462.977</v>
      </c>
      <c r="S26" s="16">
        <f t="shared" si="0"/>
        <v>0</v>
      </c>
    </row>
    <row r="27" spans="1:19" ht="11.25">
      <c r="A27" s="4" t="s">
        <v>22</v>
      </c>
      <c r="C27" s="3" t="s">
        <v>151</v>
      </c>
      <c r="E27" s="18">
        <v>0</v>
      </c>
      <c r="G27" s="19">
        <v>0.5</v>
      </c>
      <c r="I27" s="20">
        <f t="shared" si="1"/>
        <v>0</v>
      </c>
      <c r="K27" s="5">
        <f t="shared" si="2"/>
        <v>0</v>
      </c>
      <c r="M27" s="14">
        <v>0.3131</v>
      </c>
      <c r="O27" s="5">
        <f t="shared" si="4"/>
        <v>0</v>
      </c>
      <c r="Q27" s="16">
        <f t="shared" si="3"/>
        <v>0</v>
      </c>
      <c r="S27" s="16">
        <f t="shared" si="0"/>
        <v>0</v>
      </c>
    </row>
    <row r="28" spans="1:19" ht="11.25">
      <c r="A28" s="4" t="s">
        <v>23</v>
      </c>
      <c r="C28" s="3" t="s">
        <v>152</v>
      </c>
      <c r="E28" s="18">
        <v>0</v>
      </c>
      <c r="G28" s="19">
        <v>0.5</v>
      </c>
      <c r="I28" s="20">
        <f t="shared" si="1"/>
        <v>0</v>
      </c>
      <c r="K28" s="5">
        <f t="shared" si="2"/>
        <v>0</v>
      </c>
      <c r="M28" s="14">
        <v>0.2204</v>
      </c>
      <c r="O28" s="5">
        <f t="shared" si="4"/>
        <v>0</v>
      </c>
      <c r="Q28" s="16">
        <f t="shared" si="3"/>
        <v>0</v>
      </c>
      <c r="S28" s="16">
        <f t="shared" si="0"/>
        <v>0</v>
      </c>
    </row>
    <row r="29" spans="1:19" ht="11.25">
      <c r="A29" s="4" t="s">
        <v>24</v>
      </c>
      <c r="C29" s="3" t="s">
        <v>153</v>
      </c>
      <c r="E29" s="18">
        <v>9142</v>
      </c>
      <c r="G29" s="19">
        <v>0.5</v>
      </c>
      <c r="I29" s="20">
        <f t="shared" si="1"/>
        <v>4571</v>
      </c>
      <c r="K29" s="5">
        <f t="shared" si="2"/>
        <v>4571</v>
      </c>
      <c r="M29" s="14">
        <v>0.3853</v>
      </c>
      <c r="O29" s="5">
        <f t="shared" si="4"/>
        <v>1761.2062999999998</v>
      </c>
      <c r="Q29" s="16">
        <f t="shared" si="3"/>
        <v>2809.7937</v>
      </c>
      <c r="S29" s="16">
        <f t="shared" si="0"/>
        <v>0</v>
      </c>
    </row>
    <row r="30" spans="1:19" ht="11.25">
      <c r="A30" s="4" t="s">
        <v>25</v>
      </c>
      <c r="C30" s="3" t="s">
        <v>154</v>
      </c>
      <c r="E30" s="18">
        <v>0</v>
      </c>
      <c r="G30" s="19">
        <v>0.5</v>
      </c>
      <c r="I30" s="20">
        <f t="shared" si="1"/>
        <v>0</v>
      </c>
      <c r="K30" s="5">
        <f t="shared" si="2"/>
        <v>0</v>
      </c>
      <c r="M30" s="14">
        <v>0.4797</v>
      </c>
      <c r="O30" s="5">
        <f t="shared" si="4"/>
        <v>0</v>
      </c>
      <c r="Q30" s="16">
        <f t="shared" si="3"/>
        <v>0</v>
      </c>
      <c r="S30" s="16">
        <f t="shared" si="0"/>
        <v>0</v>
      </c>
    </row>
    <row r="31" spans="1:19" ht="11.25">
      <c r="A31" s="4" t="s">
        <v>26</v>
      </c>
      <c r="C31" s="3" t="s">
        <v>155</v>
      </c>
      <c r="E31" s="18">
        <v>0</v>
      </c>
      <c r="G31" s="19">
        <v>0.5</v>
      </c>
      <c r="I31" s="20">
        <f t="shared" si="1"/>
        <v>0</v>
      </c>
      <c r="K31" s="5">
        <f t="shared" si="2"/>
        <v>0</v>
      </c>
      <c r="M31" s="14">
        <v>0.2901</v>
      </c>
      <c r="O31" s="5">
        <f t="shared" si="4"/>
        <v>0</v>
      </c>
      <c r="Q31" s="16">
        <f t="shared" si="3"/>
        <v>0</v>
      </c>
      <c r="S31" s="16">
        <f t="shared" si="0"/>
        <v>0</v>
      </c>
    </row>
    <row r="32" spans="1:19" ht="11.25">
      <c r="A32" s="4" t="s">
        <v>27</v>
      </c>
      <c r="C32" s="3" t="s">
        <v>156</v>
      </c>
      <c r="E32" s="18">
        <v>2285.5</v>
      </c>
      <c r="G32" s="19">
        <v>0.5</v>
      </c>
      <c r="I32" s="20">
        <f t="shared" si="1"/>
        <v>1142.75</v>
      </c>
      <c r="K32" s="5">
        <f t="shared" si="2"/>
        <v>1142.75</v>
      </c>
      <c r="M32" s="14">
        <v>0.3767</v>
      </c>
      <c r="O32" s="5">
        <f t="shared" si="4"/>
        <v>430.47392499999995</v>
      </c>
      <c r="Q32" s="16">
        <f t="shared" si="3"/>
        <v>712.276075</v>
      </c>
      <c r="S32" s="16">
        <f t="shared" si="0"/>
        <v>0</v>
      </c>
    </row>
    <row r="33" spans="1:19" ht="11.25">
      <c r="A33" s="4" t="s">
        <v>28</v>
      </c>
      <c r="C33" s="3" t="s">
        <v>157</v>
      </c>
      <c r="E33" s="18">
        <v>0</v>
      </c>
      <c r="G33" s="19">
        <v>0.5</v>
      </c>
      <c r="I33" s="20">
        <f t="shared" si="1"/>
        <v>0</v>
      </c>
      <c r="K33" s="5">
        <f t="shared" si="2"/>
        <v>0</v>
      </c>
      <c r="M33" s="14">
        <v>0.304</v>
      </c>
      <c r="O33" s="5">
        <f t="shared" si="4"/>
        <v>0</v>
      </c>
      <c r="Q33" s="16">
        <f t="shared" si="3"/>
        <v>0</v>
      </c>
      <c r="S33" s="16">
        <f t="shared" si="0"/>
        <v>0</v>
      </c>
    </row>
    <row r="34" spans="1:19" ht="11.25">
      <c r="A34" s="4" t="s">
        <v>29</v>
      </c>
      <c r="C34" s="3" t="s">
        <v>158</v>
      </c>
      <c r="E34" s="18">
        <v>3591.5</v>
      </c>
      <c r="G34" s="19">
        <v>0.5</v>
      </c>
      <c r="I34" s="20">
        <f t="shared" si="1"/>
        <v>1795.75</v>
      </c>
      <c r="K34" s="5">
        <f t="shared" si="2"/>
        <v>1795.75</v>
      </c>
      <c r="M34" s="14">
        <v>0.3042</v>
      </c>
      <c r="O34" s="5">
        <f t="shared" si="4"/>
        <v>546.26715</v>
      </c>
      <c r="Q34" s="16">
        <f t="shared" si="3"/>
        <v>1249.4828499999999</v>
      </c>
      <c r="S34" s="16">
        <f t="shared" si="0"/>
        <v>0</v>
      </c>
    </row>
    <row r="35" spans="1:19" ht="11.25">
      <c r="A35" s="4" t="s">
        <v>30</v>
      </c>
      <c r="C35" s="3" t="s">
        <v>159</v>
      </c>
      <c r="E35" s="18">
        <v>2285.5</v>
      </c>
      <c r="G35" s="19">
        <v>0.5</v>
      </c>
      <c r="I35" s="20">
        <f t="shared" si="1"/>
        <v>1142.75</v>
      </c>
      <c r="K35" s="5">
        <f t="shared" si="2"/>
        <v>1142.75</v>
      </c>
      <c r="M35" s="14">
        <v>0.3358</v>
      </c>
      <c r="O35" s="5">
        <f t="shared" si="4"/>
        <v>383.73544999999996</v>
      </c>
      <c r="Q35" s="16">
        <f t="shared" si="3"/>
        <v>759.0145500000001</v>
      </c>
      <c r="S35" s="16">
        <f t="shared" si="0"/>
        <v>0</v>
      </c>
    </row>
    <row r="36" spans="1:19" ht="11.25">
      <c r="A36" s="4" t="s">
        <v>31</v>
      </c>
      <c r="C36" s="3" t="s">
        <v>160</v>
      </c>
      <c r="E36" s="18">
        <v>0</v>
      </c>
      <c r="G36" s="19">
        <v>0.5</v>
      </c>
      <c r="I36" s="20">
        <f t="shared" si="1"/>
        <v>0</v>
      </c>
      <c r="K36" s="5">
        <f t="shared" si="2"/>
        <v>0</v>
      </c>
      <c r="M36" s="14">
        <v>0.3853</v>
      </c>
      <c r="O36" s="5">
        <f t="shared" si="4"/>
        <v>0</v>
      </c>
      <c r="Q36" s="16">
        <f t="shared" si="3"/>
        <v>0</v>
      </c>
      <c r="S36" s="16">
        <f t="shared" si="0"/>
        <v>0</v>
      </c>
    </row>
    <row r="37" spans="1:19" ht="11.25">
      <c r="A37" s="4" t="s">
        <v>32</v>
      </c>
      <c r="C37" s="3" t="s">
        <v>161</v>
      </c>
      <c r="E37" s="18">
        <v>15672</v>
      </c>
      <c r="G37" s="19">
        <v>0.5</v>
      </c>
      <c r="I37" s="20">
        <f>E37*G37</f>
        <v>7836</v>
      </c>
      <c r="K37" s="5">
        <f t="shared" si="2"/>
        <v>7836</v>
      </c>
      <c r="M37" s="14">
        <v>0.4611</v>
      </c>
      <c r="O37" s="5">
        <f t="shared" si="4"/>
        <v>3613.1796</v>
      </c>
      <c r="Q37" s="16">
        <f t="shared" si="3"/>
        <v>4222.8204000000005</v>
      </c>
      <c r="S37" s="16">
        <f t="shared" si="0"/>
        <v>0</v>
      </c>
    </row>
    <row r="38" spans="1:19" ht="11.25">
      <c r="A38" s="4" t="s">
        <v>33</v>
      </c>
      <c r="C38" s="3" t="s">
        <v>162</v>
      </c>
      <c r="E38" s="18">
        <v>1306</v>
      </c>
      <c r="G38" s="19">
        <v>0.5</v>
      </c>
      <c r="I38" s="20">
        <f>E38*G38</f>
        <v>653</v>
      </c>
      <c r="K38" s="5">
        <f t="shared" si="2"/>
        <v>653</v>
      </c>
      <c r="M38" s="14">
        <v>0.4584</v>
      </c>
      <c r="O38" s="5">
        <f t="shared" si="4"/>
        <v>299.3352</v>
      </c>
      <c r="Q38" s="16">
        <f t="shared" si="3"/>
        <v>353.6648</v>
      </c>
      <c r="S38" s="16">
        <f t="shared" si="0"/>
        <v>0</v>
      </c>
    </row>
    <row r="39" spans="1:19" ht="11.25">
      <c r="A39" s="4" t="s">
        <v>34</v>
      </c>
      <c r="C39" s="3" t="s">
        <v>163</v>
      </c>
      <c r="E39" s="18">
        <v>1306</v>
      </c>
      <c r="G39" s="19">
        <v>0.5</v>
      </c>
      <c r="I39" s="20">
        <f>E39*G39</f>
        <v>653</v>
      </c>
      <c r="K39" s="5">
        <f t="shared" si="2"/>
        <v>653</v>
      </c>
      <c r="M39" s="14">
        <v>0.2324</v>
      </c>
      <c r="O39" s="5">
        <f t="shared" si="4"/>
        <v>151.75719999999998</v>
      </c>
      <c r="Q39" s="16">
        <f t="shared" si="3"/>
        <v>501.2428</v>
      </c>
      <c r="S39" s="16">
        <f t="shared" si="0"/>
        <v>0</v>
      </c>
    </row>
    <row r="40" spans="1:19" ht="11.25">
      <c r="A40" s="4" t="s">
        <v>35</v>
      </c>
      <c r="C40" s="3" t="s">
        <v>164</v>
      </c>
      <c r="E40" s="18">
        <v>0</v>
      </c>
      <c r="G40" s="19">
        <v>0.5</v>
      </c>
      <c r="I40" s="20">
        <f t="shared" si="1"/>
        <v>0</v>
      </c>
      <c r="K40" s="5">
        <f t="shared" si="2"/>
        <v>0</v>
      </c>
      <c r="M40" s="14">
        <v>0.3811</v>
      </c>
      <c r="O40" s="5">
        <f t="shared" si="4"/>
        <v>0</v>
      </c>
      <c r="Q40" s="16">
        <f t="shared" si="3"/>
        <v>0</v>
      </c>
      <c r="S40" s="16">
        <f t="shared" si="0"/>
        <v>0</v>
      </c>
    </row>
    <row r="41" spans="1:19" ht="11.25">
      <c r="A41" s="4" t="s">
        <v>36</v>
      </c>
      <c r="C41" s="3" t="s">
        <v>165</v>
      </c>
      <c r="E41" s="18">
        <v>2612</v>
      </c>
      <c r="G41" s="19">
        <v>0.5</v>
      </c>
      <c r="I41" s="20">
        <f t="shared" si="1"/>
        <v>1306</v>
      </c>
      <c r="K41" s="5">
        <f t="shared" si="2"/>
        <v>1306</v>
      </c>
      <c r="M41" s="14">
        <v>0.283</v>
      </c>
      <c r="O41" s="5">
        <f t="shared" si="4"/>
        <v>369.59799999999996</v>
      </c>
      <c r="Q41" s="16">
        <f t="shared" si="3"/>
        <v>936.402</v>
      </c>
      <c r="S41" s="16">
        <f t="shared" si="0"/>
        <v>0</v>
      </c>
    </row>
    <row r="42" spans="1:19" ht="11.25">
      <c r="A42" s="4" t="s">
        <v>37</v>
      </c>
      <c r="C42" s="3" t="s">
        <v>166</v>
      </c>
      <c r="E42" s="18">
        <v>0</v>
      </c>
      <c r="G42" s="19">
        <v>0.5</v>
      </c>
      <c r="I42" s="20">
        <f t="shared" si="1"/>
        <v>0</v>
      </c>
      <c r="K42" s="5">
        <f t="shared" si="2"/>
        <v>0</v>
      </c>
      <c r="M42" s="14">
        <v>0.4348</v>
      </c>
      <c r="O42" s="5">
        <f t="shared" si="4"/>
        <v>0</v>
      </c>
      <c r="Q42" s="16">
        <f t="shared" si="3"/>
        <v>0</v>
      </c>
      <c r="S42" s="16">
        <f t="shared" si="0"/>
        <v>0</v>
      </c>
    </row>
    <row r="43" spans="1:19" ht="11.25">
      <c r="A43" s="4" t="s">
        <v>38</v>
      </c>
      <c r="C43" s="3" t="s">
        <v>167</v>
      </c>
      <c r="E43" s="6">
        <v>3265</v>
      </c>
      <c r="G43" s="19">
        <v>0.5</v>
      </c>
      <c r="I43" s="20">
        <f t="shared" si="1"/>
        <v>1632.5</v>
      </c>
      <c r="K43" s="5">
        <f t="shared" si="2"/>
        <v>1632.5</v>
      </c>
      <c r="M43" s="14">
        <v>0.2898</v>
      </c>
      <c r="O43" s="5">
        <f t="shared" si="4"/>
        <v>473.0985</v>
      </c>
      <c r="Q43" s="16">
        <f t="shared" si="3"/>
        <v>1159.4015</v>
      </c>
      <c r="S43" s="16">
        <f t="shared" si="0"/>
        <v>0</v>
      </c>
    </row>
    <row r="44" spans="1:19" ht="11.25">
      <c r="A44" s="4" t="s">
        <v>39</v>
      </c>
      <c r="C44" s="3" t="s">
        <v>168</v>
      </c>
      <c r="E44" s="18">
        <v>2285.5</v>
      </c>
      <c r="G44" s="19">
        <v>0.5</v>
      </c>
      <c r="I44" s="20">
        <f t="shared" si="1"/>
        <v>1142.75</v>
      </c>
      <c r="K44" s="5">
        <f t="shared" si="2"/>
        <v>1142.75</v>
      </c>
      <c r="M44" s="14">
        <v>0.3687</v>
      </c>
      <c r="O44" s="5">
        <f t="shared" si="4"/>
        <v>421.331925</v>
      </c>
      <c r="Q44" s="16">
        <f t="shared" si="3"/>
        <v>721.418075</v>
      </c>
      <c r="S44" s="16">
        <f aca="true" t="shared" si="5" ref="S44:S107">E44-(I44+O44+Q44)</f>
        <v>0</v>
      </c>
    </row>
    <row r="45" spans="1:19" ht="11.25">
      <c r="A45" s="4" t="s">
        <v>40</v>
      </c>
      <c r="C45" s="3" t="s">
        <v>169</v>
      </c>
      <c r="E45" s="18">
        <v>979.5</v>
      </c>
      <c r="G45" s="19">
        <v>0.5</v>
      </c>
      <c r="I45" s="20">
        <f t="shared" si="1"/>
        <v>489.75</v>
      </c>
      <c r="K45" s="5">
        <f t="shared" si="2"/>
        <v>489.75</v>
      </c>
      <c r="M45" s="14">
        <v>0.4871</v>
      </c>
      <c r="O45" s="5">
        <f t="shared" si="4"/>
        <v>238.557225</v>
      </c>
      <c r="Q45" s="16">
        <f t="shared" si="3"/>
        <v>251.192775</v>
      </c>
      <c r="S45" s="16">
        <f t="shared" si="5"/>
        <v>0</v>
      </c>
    </row>
    <row r="46" spans="1:19" ht="11.25">
      <c r="A46" s="4" t="s">
        <v>41</v>
      </c>
      <c r="C46" s="3" t="s">
        <v>170</v>
      </c>
      <c r="E46" s="18">
        <v>2612</v>
      </c>
      <c r="G46" s="19">
        <v>0.5</v>
      </c>
      <c r="I46" s="20">
        <f t="shared" si="1"/>
        <v>1306</v>
      </c>
      <c r="K46" s="5">
        <f t="shared" si="2"/>
        <v>1306</v>
      </c>
      <c r="M46" s="14">
        <v>0.2109</v>
      </c>
      <c r="O46" s="5">
        <f t="shared" si="4"/>
        <v>275.4354</v>
      </c>
      <c r="Q46" s="16">
        <f t="shared" si="3"/>
        <v>1030.5646</v>
      </c>
      <c r="S46" s="16">
        <f t="shared" si="5"/>
        <v>0</v>
      </c>
    </row>
    <row r="47" spans="1:19" ht="11.25">
      <c r="A47" s="4" t="s">
        <v>42</v>
      </c>
      <c r="C47" s="3" t="s">
        <v>171</v>
      </c>
      <c r="E47" s="18">
        <v>0</v>
      </c>
      <c r="G47" s="19">
        <v>0.5</v>
      </c>
      <c r="I47" s="20">
        <f t="shared" si="1"/>
        <v>0</v>
      </c>
      <c r="K47" s="5">
        <f t="shared" si="2"/>
        <v>0</v>
      </c>
      <c r="M47" s="14">
        <v>0.3471</v>
      </c>
      <c r="O47" s="5">
        <f t="shared" si="4"/>
        <v>0</v>
      </c>
      <c r="Q47" s="16">
        <f t="shared" si="3"/>
        <v>0</v>
      </c>
      <c r="S47" s="16">
        <f t="shared" si="5"/>
        <v>0</v>
      </c>
    </row>
    <row r="48" spans="1:19" ht="11.25">
      <c r="A48" s="4" t="s">
        <v>43</v>
      </c>
      <c r="C48" s="3" t="s">
        <v>172</v>
      </c>
      <c r="E48" s="18">
        <v>979.5</v>
      </c>
      <c r="G48" s="19">
        <v>0.5</v>
      </c>
      <c r="I48" s="20">
        <f t="shared" si="1"/>
        <v>489.75</v>
      </c>
      <c r="K48" s="5">
        <f t="shared" si="2"/>
        <v>489.75</v>
      </c>
      <c r="M48" s="14">
        <v>0.2266</v>
      </c>
      <c r="O48" s="5">
        <f t="shared" si="4"/>
        <v>110.97735</v>
      </c>
      <c r="Q48" s="16">
        <f t="shared" si="3"/>
        <v>378.77265</v>
      </c>
      <c r="S48" s="16">
        <f t="shared" si="5"/>
        <v>0</v>
      </c>
    </row>
    <row r="49" spans="1:19" ht="11.25">
      <c r="A49" s="4" t="s">
        <v>44</v>
      </c>
      <c r="C49" s="3" t="s">
        <v>173</v>
      </c>
      <c r="E49" s="18">
        <v>1306</v>
      </c>
      <c r="G49" s="19">
        <v>0.5</v>
      </c>
      <c r="I49" s="20">
        <f t="shared" si="1"/>
        <v>653</v>
      </c>
      <c r="K49" s="5">
        <f t="shared" si="2"/>
        <v>653</v>
      </c>
      <c r="M49" s="14">
        <v>0.2335</v>
      </c>
      <c r="O49" s="5">
        <f t="shared" si="4"/>
        <v>152.4755</v>
      </c>
      <c r="Q49" s="16">
        <f t="shared" si="3"/>
        <v>500.5245</v>
      </c>
      <c r="S49" s="16">
        <f t="shared" si="5"/>
        <v>0</v>
      </c>
    </row>
    <row r="50" spans="1:19" ht="11.25">
      <c r="A50" s="4" t="s">
        <v>45</v>
      </c>
      <c r="C50" s="3" t="s">
        <v>174</v>
      </c>
      <c r="E50" s="18">
        <v>1306</v>
      </c>
      <c r="G50" s="19">
        <v>0.5</v>
      </c>
      <c r="I50" s="20">
        <f t="shared" si="1"/>
        <v>653</v>
      </c>
      <c r="K50" s="5">
        <f t="shared" si="2"/>
        <v>653</v>
      </c>
      <c r="M50" s="14">
        <v>0.4444</v>
      </c>
      <c r="O50" s="5">
        <f t="shared" si="4"/>
        <v>290.1932</v>
      </c>
      <c r="Q50" s="16">
        <f t="shared" si="3"/>
        <v>362.8068</v>
      </c>
      <c r="S50" s="16">
        <f t="shared" si="5"/>
        <v>0</v>
      </c>
    </row>
    <row r="51" spans="1:19" ht="11.25">
      <c r="A51" s="4" t="s">
        <v>46</v>
      </c>
      <c r="C51" s="3" t="s">
        <v>175</v>
      </c>
      <c r="E51" s="18">
        <v>4897.5</v>
      </c>
      <c r="G51" s="19">
        <v>0.5</v>
      </c>
      <c r="I51" s="20">
        <f t="shared" si="1"/>
        <v>2448.75</v>
      </c>
      <c r="K51" s="5">
        <f t="shared" si="2"/>
        <v>2448.75</v>
      </c>
      <c r="M51" s="14">
        <v>0.3755</v>
      </c>
      <c r="O51" s="5">
        <f t="shared" si="4"/>
        <v>919.505625</v>
      </c>
      <c r="Q51" s="16">
        <f t="shared" si="3"/>
        <v>1529.244375</v>
      </c>
      <c r="S51" s="16">
        <f t="shared" si="5"/>
        <v>0</v>
      </c>
    </row>
    <row r="52" spans="1:19" ht="11.25">
      <c r="A52" s="4" t="s">
        <v>47</v>
      </c>
      <c r="C52" s="3" t="s">
        <v>176</v>
      </c>
      <c r="E52" s="18">
        <v>1632.5</v>
      </c>
      <c r="G52" s="19">
        <v>0.5</v>
      </c>
      <c r="I52" s="20">
        <f t="shared" si="1"/>
        <v>816.25</v>
      </c>
      <c r="K52" s="5">
        <f t="shared" si="2"/>
        <v>816.25</v>
      </c>
      <c r="M52" s="14">
        <v>0.2786</v>
      </c>
      <c r="O52" s="5">
        <f t="shared" si="4"/>
        <v>227.40725</v>
      </c>
      <c r="Q52" s="16">
        <f t="shared" si="3"/>
        <v>588.84275</v>
      </c>
      <c r="S52" s="16">
        <f t="shared" si="5"/>
        <v>0</v>
      </c>
    </row>
    <row r="53" spans="1:19" ht="11.25">
      <c r="A53" s="4" t="s">
        <v>48</v>
      </c>
      <c r="C53" s="3" t="s">
        <v>177</v>
      </c>
      <c r="E53" s="18">
        <v>0</v>
      </c>
      <c r="G53" s="19">
        <v>0.5</v>
      </c>
      <c r="I53" s="20">
        <f t="shared" si="1"/>
        <v>0</v>
      </c>
      <c r="K53" s="5">
        <f t="shared" si="2"/>
        <v>0</v>
      </c>
      <c r="M53" s="14">
        <v>0.3822</v>
      </c>
      <c r="O53" s="5">
        <f t="shared" si="4"/>
        <v>0</v>
      </c>
      <c r="Q53" s="16">
        <f t="shared" si="3"/>
        <v>0</v>
      </c>
      <c r="S53" s="16">
        <f t="shared" si="5"/>
        <v>0</v>
      </c>
    </row>
    <row r="54" spans="1:19" ht="11.25">
      <c r="A54" s="4" t="s">
        <v>49</v>
      </c>
      <c r="C54" s="3" t="s">
        <v>178</v>
      </c>
      <c r="E54" s="18">
        <v>326.25</v>
      </c>
      <c r="G54" s="19">
        <v>0.5</v>
      </c>
      <c r="I54" s="20">
        <f t="shared" si="1"/>
        <v>163.125</v>
      </c>
      <c r="K54" s="5">
        <f t="shared" si="2"/>
        <v>163.125</v>
      </c>
      <c r="M54" s="14">
        <v>0.3613</v>
      </c>
      <c r="O54" s="5">
        <f t="shared" si="4"/>
        <v>58.9370625</v>
      </c>
      <c r="Q54" s="16">
        <f t="shared" si="3"/>
        <v>104.1879375</v>
      </c>
      <c r="S54" s="16">
        <f t="shared" si="5"/>
        <v>0</v>
      </c>
    </row>
    <row r="55" spans="1:19" ht="11.25">
      <c r="A55" s="4" t="s">
        <v>50</v>
      </c>
      <c r="C55" s="3" t="s">
        <v>179</v>
      </c>
      <c r="E55" s="18">
        <v>0</v>
      </c>
      <c r="G55" s="19">
        <v>0.5</v>
      </c>
      <c r="I55" s="20">
        <f t="shared" si="1"/>
        <v>0</v>
      </c>
      <c r="K55" s="5">
        <f t="shared" si="2"/>
        <v>0</v>
      </c>
      <c r="M55" s="14">
        <v>0.4483</v>
      </c>
      <c r="O55" s="5">
        <f t="shared" si="4"/>
        <v>0</v>
      </c>
      <c r="Q55" s="16">
        <f t="shared" si="3"/>
        <v>0</v>
      </c>
      <c r="S55" s="16">
        <f t="shared" si="5"/>
        <v>0</v>
      </c>
    </row>
    <row r="56" spans="1:19" ht="11.25">
      <c r="A56" s="4" t="s">
        <v>51</v>
      </c>
      <c r="C56" s="3" t="s">
        <v>180</v>
      </c>
      <c r="E56" s="18">
        <v>0</v>
      </c>
      <c r="G56" s="19">
        <v>0.5</v>
      </c>
      <c r="I56" s="20">
        <f t="shared" si="1"/>
        <v>0</v>
      </c>
      <c r="K56" s="5">
        <f t="shared" si="2"/>
        <v>0</v>
      </c>
      <c r="M56" s="14">
        <v>0.3144</v>
      </c>
      <c r="O56" s="5">
        <f t="shared" si="4"/>
        <v>0</v>
      </c>
      <c r="Q56" s="16">
        <f t="shared" si="3"/>
        <v>0</v>
      </c>
      <c r="S56" s="16">
        <f t="shared" si="5"/>
        <v>0</v>
      </c>
    </row>
    <row r="57" spans="1:19" ht="11.25">
      <c r="A57" s="4" t="s">
        <v>52</v>
      </c>
      <c r="C57" s="3" t="s">
        <v>181</v>
      </c>
      <c r="E57" s="18">
        <v>653</v>
      </c>
      <c r="G57" s="19">
        <v>0.5</v>
      </c>
      <c r="I57" s="20">
        <f t="shared" si="1"/>
        <v>326.5</v>
      </c>
      <c r="K57" s="5">
        <f t="shared" si="2"/>
        <v>326.5</v>
      </c>
      <c r="M57" s="14">
        <v>0.3627</v>
      </c>
      <c r="O57" s="5">
        <f t="shared" si="4"/>
        <v>118.42155000000001</v>
      </c>
      <c r="Q57" s="16">
        <f t="shared" si="3"/>
        <v>208.07844999999998</v>
      </c>
      <c r="S57" s="16">
        <f t="shared" si="5"/>
        <v>0</v>
      </c>
    </row>
    <row r="58" spans="1:19" ht="11.25">
      <c r="A58" s="4" t="s">
        <v>53</v>
      </c>
      <c r="C58" s="3" t="s">
        <v>182</v>
      </c>
      <c r="E58" s="18">
        <v>653</v>
      </c>
      <c r="G58" s="19">
        <v>0.5</v>
      </c>
      <c r="I58" s="20">
        <f t="shared" si="1"/>
        <v>326.5</v>
      </c>
      <c r="K58" s="5">
        <f t="shared" si="2"/>
        <v>326.5</v>
      </c>
      <c r="M58" s="14">
        <v>0.3853</v>
      </c>
      <c r="O58" s="5">
        <f t="shared" si="4"/>
        <v>125.80045</v>
      </c>
      <c r="Q58" s="16">
        <f t="shared" si="3"/>
        <v>200.69955</v>
      </c>
      <c r="S58" s="16">
        <f t="shared" si="5"/>
        <v>0</v>
      </c>
    </row>
    <row r="59" spans="1:19" ht="11.25">
      <c r="A59" s="4" t="s">
        <v>54</v>
      </c>
      <c r="C59" s="3" t="s">
        <v>183</v>
      </c>
      <c r="E59" s="18">
        <v>0</v>
      </c>
      <c r="G59" s="19">
        <v>0.5</v>
      </c>
      <c r="I59" s="20">
        <f t="shared" si="1"/>
        <v>0</v>
      </c>
      <c r="K59" s="5">
        <f t="shared" si="2"/>
        <v>0</v>
      </c>
      <c r="M59" s="14">
        <v>0.4391</v>
      </c>
      <c r="O59" s="5">
        <f t="shared" si="4"/>
        <v>0</v>
      </c>
      <c r="Q59" s="16">
        <f t="shared" si="3"/>
        <v>0</v>
      </c>
      <c r="S59" s="16">
        <f t="shared" si="5"/>
        <v>0</v>
      </c>
    </row>
    <row r="60" spans="1:19" ht="11.25">
      <c r="A60" s="4" t="s">
        <v>55</v>
      </c>
      <c r="C60" s="3" t="s">
        <v>184</v>
      </c>
      <c r="E60" s="18">
        <v>1632.5</v>
      </c>
      <c r="G60" s="19">
        <v>0.5</v>
      </c>
      <c r="I60" s="20">
        <f t="shared" si="1"/>
        <v>816.25</v>
      </c>
      <c r="K60" s="5">
        <f t="shared" si="2"/>
        <v>816.25</v>
      </c>
      <c r="M60" s="14">
        <v>0.2245</v>
      </c>
      <c r="O60" s="5">
        <f t="shared" si="4"/>
        <v>183.24812500000002</v>
      </c>
      <c r="Q60" s="16">
        <f t="shared" si="3"/>
        <v>633.0018749999999</v>
      </c>
      <c r="S60" s="16">
        <f t="shared" si="5"/>
        <v>0</v>
      </c>
    </row>
    <row r="61" spans="1:19" ht="11.25">
      <c r="A61" s="4" t="s">
        <v>56</v>
      </c>
      <c r="C61" s="3" t="s">
        <v>185</v>
      </c>
      <c r="E61" s="18">
        <v>1959</v>
      </c>
      <c r="G61" s="19">
        <v>0.5</v>
      </c>
      <c r="I61" s="20">
        <f t="shared" si="1"/>
        <v>979.5</v>
      </c>
      <c r="K61" s="5">
        <f t="shared" si="2"/>
        <v>979.5</v>
      </c>
      <c r="M61" s="17">
        <v>0.4764</v>
      </c>
      <c r="O61" s="5">
        <f t="shared" si="4"/>
        <v>466.6338</v>
      </c>
      <c r="Q61" s="16">
        <f t="shared" si="3"/>
        <v>512.8661999999999</v>
      </c>
      <c r="S61" s="16">
        <f t="shared" si="5"/>
        <v>0</v>
      </c>
    </row>
    <row r="62" spans="1:19" ht="11.25">
      <c r="A62" s="4" t="s">
        <v>57</v>
      </c>
      <c r="C62" s="3" t="s">
        <v>186</v>
      </c>
      <c r="E62" s="18">
        <v>1959</v>
      </c>
      <c r="G62" s="19">
        <v>0.5</v>
      </c>
      <c r="I62" s="20">
        <f t="shared" si="1"/>
        <v>979.5</v>
      </c>
      <c r="K62" s="5">
        <f t="shared" si="2"/>
        <v>979.5</v>
      </c>
      <c r="M62" s="14">
        <v>0.4401</v>
      </c>
      <c r="O62" s="5">
        <f t="shared" si="4"/>
        <v>431.07795</v>
      </c>
      <c r="Q62" s="16">
        <f t="shared" si="3"/>
        <v>548.42205</v>
      </c>
      <c r="S62" s="16">
        <f t="shared" si="5"/>
        <v>0</v>
      </c>
    </row>
    <row r="63" spans="1:19" ht="11.25">
      <c r="A63" s="4" t="s">
        <v>58</v>
      </c>
      <c r="C63" s="3" t="s">
        <v>187</v>
      </c>
      <c r="E63" s="18">
        <v>0</v>
      </c>
      <c r="G63" s="19">
        <v>0.5</v>
      </c>
      <c r="I63" s="20">
        <f t="shared" si="1"/>
        <v>0</v>
      </c>
      <c r="K63" s="5">
        <f t="shared" si="2"/>
        <v>0</v>
      </c>
      <c r="M63" s="14">
        <v>0.1698</v>
      </c>
      <c r="O63" s="5">
        <f t="shared" si="4"/>
        <v>0</v>
      </c>
      <c r="Q63" s="16">
        <f t="shared" si="3"/>
        <v>0</v>
      </c>
      <c r="S63" s="16">
        <f t="shared" si="5"/>
        <v>0</v>
      </c>
    </row>
    <row r="64" spans="1:19" ht="11.25">
      <c r="A64" s="4" t="s">
        <v>59</v>
      </c>
      <c r="C64" s="3" t="s">
        <v>188</v>
      </c>
      <c r="E64" s="18">
        <v>0</v>
      </c>
      <c r="G64" s="19">
        <v>0.5</v>
      </c>
      <c r="I64" s="20">
        <f t="shared" si="1"/>
        <v>0</v>
      </c>
      <c r="K64" s="5">
        <f t="shared" si="2"/>
        <v>0</v>
      </c>
      <c r="M64" s="14">
        <v>0.3355</v>
      </c>
      <c r="O64" s="5">
        <f t="shared" si="4"/>
        <v>0</v>
      </c>
      <c r="Q64" s="16">
        <f t="shared" si="3"/>
        <v>0</v>
      </c>
      <c r="S64" s="16">
        <f t="shared" si="5"/>
        <v>0</v>
      </c>
    </row>
    <row r="65" spans="1:19" ht="11.25">
      <c r="A65" s="4" t="s">
        <v>60</v>
      </c>
      <c r="C65" s="3" t="s">
        <v>189</v>
      </c>
      <c r="E65" s="18">
        <v>653</v>
      </c>
      <c r="G65" s="19">
        <v>0.5</v>
      </c>
      <c r="I65" s="20">
        <f t="shared" si="1"/>
        <v>326.5</v>
      </c>
      <c r="K65" s="5">
        <f t="shared" si="2"/>
        <v>326.5</v>
      </c>
      <c r="M65" s="14">
        <v>0.4271</v>
      </c>
      <c r="O65" s="5">
        <f t="shared" si="4"/>
        <v>139.44815</v>
      </c>
      <c r="Q65" s="16">
        <f t="shared" si="3"/>
        <v>187.05185</v>
      </c>
      <c r="S65" s="16">
        <f t="shared" si="5"/>
        <v>0</v>
      </c>
    </row>
    <row r="66" spans="1:19" ht="11.25">
      <c r="A66" s="4" t="s">
        <v>61</v>
      </c>
      <c r="C66" s="3" t="s">
        <v>190</v>
      </c>
      <c r="E66" s="18">
        <v>326.5</v>
      </c>
      <c r="G66" s="19">
        <v>0.5</v>
      </c>
      <c r="I66" s="20">
        <f t="shared" si="1"/>
        <v>163.25</v>
      </c>
      <c r="K66" s="5">
        <f t="shared" si="2"/>
        <v>163.25</v>
      </c>
      <c r="M66" s="14">
        <v>0.2286</v>
      </c>
      <c r="O66" s="5">
        <f t="shared" si="4"/>
        <v>37.31895</v>
      </c>
      <c r="Q66" s="16">
        <f t="shared" si="3"/>
        <v>125.93105</v>
      </c>
      <c r="S66" s="16">
        <f t="shared" si="5"/>
        <v>0</v>
      </c>
    </row>
    <row r="67" spans="1:19" ht="11.25">
      <c r="A67" s="4" t="s">
        <v>62</v>
      </c>
      <c r="C67" s="3" t="s">
        <v>191</v>
      </c>
      <c r="E67" s="18">
        <v>761.7</v>
      </c>
      <c r="G67" s="19">
        <v>0.5</v>
      </c>
      <c r="I67" s="20">
        <f t="shared" si="1"/>
        <v>380.85</v>
      </c>
      <c r="K67" s="5">
        <f t="shared" si="2"/>
        <v>380.85</v>
      </c>
      <c r="M67" s="14">
        <v>0.4333</v>
      </c>
      <c r="O67" s="5">
        <f t="shared" si="4"/>
        <v>165.02230500000002</v>
      </c>
      <c r="Q67" s="16">
        <f t="shared" si="3"/>
        <v>215.827695</v>
      </c>
      <c r="S67" s="16">
        <f t="shared" si="5"/>
        <v>0</v>
      </c>
    </row>
    <row r="68" spans="1:19" ht="11.25">
      <c r="A68" s="4" t="s">
        <v>63</v>
      </c>
      <c r="C68" s="3" t="s">
        <v>192</v>
      </c>
      <c r="E68" s="18">
        <v>1632.5</v>
      </c>
      <c r="G68" s="19">
        <v>0.5</v>
      </c>
      <c r="I68" s="20">
        <f t="shared" si="1"/>
        <v>816.25</v>
      </c>
      <c r="K68" s="5">
        <f t="shared" si="2"/>
        <v>816.25</v>
      </c>
      <c r="M68" s="14">
        <v>0.2834</v>
      </c>
      <c r="O68" s="5">
        <f t="shared" si="4"/>
        <v>231.32524999999998</v>
      </c>
      <c r="Q68" s="16">
        <f t="shared" si="3"/>
        <v>584.92475</v>
      </c>
      <c r="S68" s="16">
        <f t="shared" si="5"/>
        <v>0</v>
      </c>
    </row>
    <row r="69" spans="1:19" ht="11.25">
      <c r="A69" s="4" t="s">
        <v>64</v>
      </c>
      <c r="C69" s="3" t="s">
        <v>193</v>
      </c>
      <c r="E69" s="18">
        <v>0</v>
      </c>
      <c r="G69" s="19">
        <v>0.5</v>
      </c>
      <c r="I69" s="20">
        <f t="shared" si="1"/>
        <v>0</v>
      </c>
      <c r="K69" s="5">
        <f t="shared" si="2"/>
        <v>0</v>
      </c>
      <c r="M69" s="14">
        <v>0.3132</v>
      </c>
      <c r="O69" s="5">
        <f t="shared" si="4"/>
        <v>0</v>
      </c>
      <c r="Q69" s="16">
        <f t="shared" si="3"/>
        <v>0</v>
      </c>
      <c r="S69" s="16">
        <f t="shared" si="5"/>
        <v>0</v>
      </c>
    </row>
    <row r="70" spans="1:19" ht="11.25">
      <c r="A70" s="4" t="s">
        <v>65</v>
      </c>
      <c r="C70" s="3" t="s">
        <v>194</v>
      </c>
      <c r="E70" s="18">
        <v>653</v>
      </c>
      <c r="G70" s="19">
        <v>0.5</v>
      </c>
      <c r="I70" s="20">
        <f t="shared" si="1"/>
        <v>326.5</v>
      </c>
      <c r="K70" s="5">
        <f t="shared" si="2"/>
        <v>326.5</v>
      </c>
      <c r="M70" s="14">
        <v>0.4329</v>
      </c>
      <c r="O70" s="5">
        <f t="shared" si="4"/>
        <v>141.34185</v>
      </c>
      <c r="Q70" s="16">
        <f t="shared" si="3"/>
        <v>185.15815</v>
      </c>
      <c r="S70" s="16">
        <f t="shared" si="5"/>
        <v>0</v>
      </c>
    </row>
    <row r="71" spans="1:19" ht="11.25">
      <c r="A71" s="4" t="s">
        <v>66</v>
      </c>
      <c r="C71" s="3" t="s">
        <v>195</v>
      </c>
      <c r="E71" s="18">
        <v>1306</v>
      </c>
      <c r="G71" s="19">
        <v>0.5</v>
      </c>
      <c r="I71" s="20">
        <f t="shared" si="1"/>
        <v>653</v>
      </c>
      <c r="K71" s="5">
        <f t="shared" si="2"/>
        <v>653</v>
      </c>
      <c r="M71" s="14">
        <v>0.1971</v>
      </c>
      <c r="O71" s="5">
        <f t="shared" si="4"/>
        <v>128.7063</v>
      </c>
      <c r="Q71" s="16">
        <f t="shared" si="3"/>
        <v>524.2937</v>
      </c>
      <c r="S71" s="16">
        <f t="shared" si="5"/>
        <v>0</v>
      </c>
    </row>
    <row r="72" spans="1:19" ht="11.25">
      <c r="A72" s="4" t="s">
        <v>67</v>
      </c>
      <c r="C72" s="3" t="s">
        <v>196</v>
      </c>
      <c r="E72" s="18">
        <v>0</v>
      </c>
      <c r="G72" s="19">
        <v>0.5</v>
      </c>
      <c r="I72" s="20">
        <f t="shared" si="1"/>
        <v>0</v>
      </c>
      <c r="K72" s="5">
        <f t="shared" si="2"/>
        <v>0</v>
      </c>
      <c r="M72" s="14">
        <v>0.3304</v>
      </c>
      <c r="O72" s="5">
        <f t="shared" si="4"/>
        <v>0</v>
      </c>
      <c r="Q72" s="16">
        <f t="shared" si="3"/>
        <v>0</v>
      </c>
      <c r="S72" s="16">
        <f t="shared" si="5"/>
        <v>0</v>
      </c>
    </row>
    <row r="73" spans="1:19" ht="11.25">
      <c r="A73" s="4" t="s">
        <v>68</v>
      </c>
      <c r="C73" s="3" t="s">
        <v>197</v>
      </c>
      <c r="E73" s="18">
        <v>0</v>
      </c>
      <c r="G73" s="19">
        <v>0.5</v>
      </c>
      <c r="I73" s="20">
        <f t="shared" si="1"/>
        <v>0</v>
      </c>
      <c r="K73" s="5">
        <f t="shared" si="2"/>
        <v>0</v>
      </c>
      <c r="M73" s="14">
        <v>0.2686</v>
      </c>
      <c r="O73" s="5">
        <f t="shared" si="4"/>
        <v>0</v>
      </c>
      <c r="Q73" s="16">
        <f t="shared" si="3"/>
        <v>0</v>
      </c>
      <c r="S73" s="16">
        <f t="shared" si="5"/>
        <v>0</v>
      </c>
    </row>
    <row r="74" spans="1:19" ht="11.25">
      <c r="A74" s="4" t="s">
        <v>69</v>
      </c>
      <c r="C74" s="3" t="s">
        <v>198</v>
      </c>
      <c r="E74" s="18">
        <v>0</v>
      </c>
      <c r="G74" s="19">
        <v>0.5</v>
      </c>
      <c r="I74" s="20">
        <f aca="true" t="shared" si="6" ref="I74:I137">E74*G74</f>
        <v>0</v>
      </c>
      <c r="K74" s="5">
        <f aca="true" t="shared" si="7" ref="K74:K137">E74-I74</f>
        <v>0</v>
      </c>
      <c r="M74" s="14">
        <v>0.4083</v>
      </c>
      <c r="O74" s="5">
        <f t="shared" si="4"/>
        <v>0</v>
      </c>
      <c r="Q74" s="16">
        <f aca="true" t="shared" si="8" ref="Q74:Q134">K74-O74</f>
        <v>0</v>
      </c>
      <c r="S74" s="16">
        <f t="shared" si="5"/>
        <v>0</v>
      </c>
    </row>
    <row r="75" spans="1:19" ht="11.25">
      <c r="A75" s="4" t="s">
        <v>70</v>
      </c>
      <c r="C75" s="3" t="s">
        <v>199</v>
      </c>
      <c r="E75" s="18">
        <v>0</v>
      </c>
      <c r="G75" s="19">
        <v>0.5</v>
      </c>
      <c r="I75" s="20">
        <f t="shared" si="6"/>
        <v>0</v>
      </c>
      <c r="K75" s="5">
        <f t="shared" si="7"/>
        <v>0</v>
      </c>
      <c r="M75" s="14">
        <v>0.2865</v>
      </c>
      <c r="O75" s="5">
        <f aca="true" t="shared" si="9" ref="O75:O134">K75*M75</f>
        <v>0</v>
      </c>
      <c r="Q75" s="16">
        <f t="shared" si="8"/>
        <v>0</v>
      </c>
      <c r="S75" s="16">
        <f t="shared" si="5"/>
        <v>0</v>
      </c>
    </row>
    <row r="76" spans="1:19" ht="11.25">
      <c r="A76" s="4" t="s">
        <v>71</v>
      </c>
      <c r="C76" s="3" t="s">
        <v>200</v>
      </c>
      <c r="E76" s="18">
        <v>653</v>
      </c>
      <c r="G76" s="19">
        <v>0.5</v>
      </c>
      <c r="I76" s="20">
        <f t="shared" si="6"/>
        <v>326.5</v>
      </c>
      <c r="K76" s="5">
        <f t="shared" si="7"/>
        <v>326.5</v>
      </c>
      <c r="M76" s="14">
        <v>0.2539</v>
      </c>
      <c r="O76" s="5">
        <f t="shared" si="9"/>
        <v>82.89835000000001</v>
      </c>
      <c r="Q76" s="16">
        <f t="shared" si="8"/>
        <v>243.60165</v>
      </c>
      <c r="S76" s="16">
        <f t="shared" si="5"/>
        <v>0</v>
      </c>
    </row>
    <row r="77" spans="1:19" ht="11.25">
      <c r="A77" s="4" t="s">
        <v>72</v>
      </c>
      <c r="C77" s="3" t="s">
        <v>201</v>
      </c>
      <c r="E77" s="18">
        <v>0</v>
      </c>
      <c r="G77" s="19">
        <v>0.5</v>
      </c>
      <c r="I77" s="20">
        <f t="shared" si="6"/>
        <v>0</v>
      </c>
      <c r="K77" s="5">
        <f t="shared" si="7"/>
        <v>0</v>
      </c>
      <c r="M77" s="14">
        <v>0.2355</v>
      </c>
      <c r="O77" s="5">
        <f t="shared" si="9"/>
        <v>0</v>
      </c>
      <c r="Q77" s="16">
        <f t="shared" si="8"/>
        <v>0</v>
      </c>
      <c r="S77" s="16">
        <f t="shared" si="5"/>
        <v>0</v>
      </c>
    </row>
    <row r="78" spans="1:19" ht="11.25">
      <c r="A78" s="4" t="s">
        <v>73</v>
      </c>
      <c r="C78" s="3" t="s">
        <v>202</v>
      </c>
      <c r="E78" s="18">
        <v>326.5</v>
      </c>
      <c r="G78" s="19">
        <v>0.5</v>
      </c>
      <c r="I78" s="20">
        <f t="shared" si="6"/>
        <v>163.25</v>
      </c>
      <c r="K78" s="5">
        <f t="shared" si="7"/>
        <v>163.25</v>
      </c>
      <c r="M78" s="14">
        <v>0.4342</v>
      </c>
      <c r="O78" s="5">
        <f t="shared" si="9"/>
        <v>70.88315</v>
      </c>
      <c r="Q78" s="16">
        <f t="shared" si="8"/>
        <v>92.36685</v>
      </c>
      <c r="S78" s="16">
        <f t="shared" si="5"/>
        <v>0</v>
      </c>
    </row>
    <row r="79" spans="1:19" ht="11.25">
      <c r="A79" s="4" t="s">
        <v>74</v>
      </c>
      <c r="C79" s="3" t="s">
        <v>203</v>
      </c>
      <c r="E79" s="18">
        <v>0</v>
      </c>
      <c r="G79" s="19">
        <v>0.5</v>
      </c>
      <c r="I79" s="20">
        <f t="shared" si="6"/>
        <v>0</v>
      </c>
      <c r="K79" s="5">
        <f t="shared" si="7"/>
        <v>0</v>
      </c>
      <c r="M79" s="14">
        <v>0.2232</v>
      </c>
      <c r="O79" s="5">
        <f t="shared" si="9"/>
        <v>0</v>
      </c>
      <c r="Q79" s="16">
        <f t="shared" si="8"/>
        <v>0</v>
      </c>
      <c r="S79" s="16">
        <f t="shared" si="5"/>
        <v>0</v>
      </c>
    </row>
    <row r="80" spans="1:19" ht="11.25">
      <c r="A80" s="4" t="s">
        <v>75</v>
      </c>
      <c r="C80" s="3" t="s">
        <v>204</v>
      </c>
      <c r="E80" s="18">
        <v>326.5</v>
      </c>
      <c r="G80" s="19">
        <v>0.5</v>
      </c>
      <c r="I80" s="20">
        <f t="shared" si="6"/>
        <v>163.25</v>
      </c>
      <c r="K80" s="5">
        <f t="shared" si="7"/>
        <v>163.25</v>
      </c>
      <c r="M80" s="14">
        <v>0.3716</v>
      </c>
      <c r="O80" s="5">
        <f t="shared" si="9"/>
        <v>60.6637</v>
      </c>
      <c r="Q80" s="16">
        <f t="shared" si="8"/>
        <v>102.5863</v>
      </c>
      <c r="S80" s="16">
        <f t="shared" si="5"/>
        <v>0</v>
      </c>
    </row>
    <row r="81" spans="1:19" ht="11.25">
      <c r="A81" s="4" t="s">
        <v>76</v>
      </c>
      <c r="C81" s="3" t="s">
        <v>205</v>
      </c>
      <c r="E81" s="18">
        <v>1959</v>
      </c>
      <c r="G81" s="19">
        <v>0.5</v>
      </c>
      <c r="I81" s="20">
        <f t="shared" si="6"/>
        <v>979.5</v>
      </c>
      <c r="K81" s="5">
        <f t="shared" si="7"/>
        <v>979.5</v>
      </c>
      <c r="M81" s="14">
        <v>0.3414</v>
      </c>
      <c r="O81" s="5">
        <f t="shared" si="9"/>
        <v>334.4013</v>
      </c>
      <c r="Q81" s="16">
        <f t="shared" si="8"/>
        <v>645.0987</v>
      </c>
      <c r="S81" s="16">
        <f t="shared" si="5"/>
        <v>0</v>
      </c>
    </row>
    <row r="82" spans="1:19" ht="11.25">
      <c r="A82" s="4" t="s">
        <v>77</v>
      </c>
      <c r="C82" s="3" t="s">
        <v>206</v>
      </c>
      <c r="E82" s="18">
        <v>2285.5</v>
      </c>
      <c r="G82" s="19">
        <v>0.5</v>
      </c>
      <c r="I82" s="20">
        <f t="shared" si="6"/>
        <v>1142.75</v>
      </c>
      <c r="K82" s="5">
        <f t="shared" si="7"/>
        <v>1142.75</v>
      </c>
      <c r="M82" s="14">
        <v>0.2923</v>
      </c>
      <c r="O82" s="5">
        <f t="shared" si="9"/>
        <v>334.025825</v>
      </c>
      <c r="Q82" s="16">
        <f t="shared" si="8"/>
        <v>808.7241750000001</v>
      </c>
      <c r="S82" s="16">
        <f t="shared" si="5"/>
        <v>0</v>
      </c>
    </row>
    <row r="83" spans="1:19" ht="11.25">
      <c r="A83" s="4" t="s">
        <v>78</v>
      </c>
      <c r="C83" s="3" t="s">
        <v>207</v>
      </c>
      <c r="E83" s="18">
        <v>0</v>
      </c>
      <c r="G83" s="19">
        <v>0.5</v>
      </c>
      <c r="I83" s="20">
        <f t="shared" si="6"/>
        <v>0</v>
      </c>
      <c r="K83" s="5">
        <f t="shared" si="7"/>
        <v>0</v>
      </c>
      <c r="M83" s="14">
        <v>0.4199</v>
      </c>
      <c r="O83" s="5">
        <f t="shared" si="9"/>
        <v>0</v>
      </c>
      <c r="Q83" s="16">
        <f t="shared" si="8"/>
        <v>0</v>
      </c>
      <c r="S83" s="16">
        <f t="shared" si="5"/>
        <v>0</v>
      </c>
    </row>
    <row r="84" spans="1:19" ht="11.25">
      <c r="A84" s="4" t="s">
        <v>79</v>
      </c>
      <c r="C84" s="3" t="s">
        <v>208</v>
      </c>
      <c r="E84" s="18">
        <v>7183</v>
      </c>
      <c r="G84" s="19">
        <v>0.5</v>
      </c>
      <c r="I84" s="20">
        <f t="shared" si="6"/>
        <v>3591.5</v>
      </c>
      <c r="K84" s="5">
        <f t="shared" si="7"/>
        <v>3591.5</v>
      </c>
      <c r="M84" s="14">
        <v>0.3227</v>
      </c>
      <c r="O84" s="5">
        <f t="shared" si="9"/>
        <v>1158.97705</v>
      </c>
      <c r="Q84" s="16">
        <f t="shared" si="8"/>
        <v>2432.52295</v>
      </c>
      <c r="S84" s="16">
        <f t="shared" si="5"/>
        <v>0</v>
      </c>
    </row>
    <row r="85" spans="1:19" ht="11.25">
      <c r="A85" s="4" t="s">
        <v>80</v>
      </c>
      <c r="C85" s="3" t="s">
        <v>209</v>
      </c>
      <c r="E85" s="18">
        <v>5550.5</v>
      </c>
      <c r="G85" s="19">
        <v>0.5</v>
      </c>
      <c r="I85" s="20">
        <f t="shared" si="6"/>
        <v>2775.25</v>
      </c>
      <c r="K85" s="5">
        <f t="shared" si="7"/>
        <v>2775.25</v>
      </c>
      <c r="M85" s="14">
        <v>0.4397</v>
      </c>
      <c r="O85" s="5">
        <f t="shared" si="9"/>
        <v>1220.277425</v>
      </c>
      <c r="Q85" s="16">
        <f t="shared" si="8"/>
        <v>1554.972575</v>
      </c>
      <c r="S85" s="16">
        <f t="shared" si="5"/>
        <v>0</v>
      </c>
    </row>
    <row r="86" spans="1:19" ht="11.25">
      <c r="A86" s="4" t="s">
        <v>81</v>
      </c>
      <c r="C86" s="3" t="s">
        <v>210</v>
      </c>
      <c r="E86" s="18">
        <v>979.5</v>
      </c>
      <c r="G86" s="19">
        <v>0.5</v>
      </c>
      <c r="I86" s="20">
        <f t="shared" si="6"/>
        <v>489.75</v>
      </c>
      <c r="K86" s="5">
        <f t="shared" si="7"/>
        <v>489.75</v>
      </c>
      <c r="M86" s="14">
        <v>0.2336</v>
      </c>
      <c r="O86" s="5">
        <f t="shared" si="9"/>
        <v>114.4056</v>
      </c>
      <c r="Q86" s="16">
        <f t="shared" si="8"/>
        <v>375.3444</v>
      </c>
      <c r="S86" s="16">
        <f t="shared" si="5"/>
        <v>0</v>
      </c>
    </row>
    <row r="87" spans="1:19" ht="11.25">
      <c r="A87" s="4" t="s">
        <v>82</v>
      </c>
      <c r="C87" s="3" t="s">
        <v>211</v>
      </c>
      <c r="E87" s="18">
        <v>4244.5</v>
      </c>
      <c r="G87" s="19">
        <v>0.5</v>
      </c>
      <c r="I87" s="20">
        <f t="shared" si="6"/>
        <v>2122.25</v>
      </c>
      <c r="K87" s="5">
        <f t="shared" si="7"/>
        <v>2122.25</v>
      </c>
      <c r="M87" s="14">
        <v>0.3445</v>
      </c>
      <c r="O87" s="5">
        <f t="shared" si="9"/>
        <v>731.1151249999999</v>
      </c>
      <c r="Q87" s="16">
        <f t="shared" si="8"/>
        <v>1391.1348750000002</v>
      </c>
      <c r="S87" s="16">
        <f t="shared" si="5"/>
        <v>0</v>
      </c>
    </row>
    <row r="88" spans="1:19" ht="11.25">
      <c r="A88" s="4" t="s">
        <v>83</v>
      </c>
      <c r="C88" s="3" t="s">
        <v>212</v>
      </c>
      <c r="E88" s="18">
        <v>2938.5</v>
      </c>
      <c r="G88" s="19">
        <v>0.5</v>
      </c>
      <c r="I88" s="20">
        <f t="shared" si="6"/>
        <v>1469.25</v>
      </c>
      <c r="K88" s="5">
        <f t="shared" si="7"/>
        <v>1469.25</v>
      </c>
      <c r="M88" s="14">
        <v>0.1894</v>
      </c>
      <c r="O88" s="5">
        <f t="shared" si="9"/>
        <v>278.27595</v>
      </c>
      <c r="Q88" s="16">
        <f t="shared" si="8"/>
        <v>1190.97405</v>
      </c>
      <c r="S88" s="16">
        <f t="shared" si="5"/>
        <v>0</v>
      </c>
    </row>
    <row r="89" spans="1:19" ht="11.25">
      <c r="A89" s="4" t="s">
        <v>84</v>
      </c>
      <c r="C89" s="3" t="s">
        <v>213</v>
      </c>
      <c r="E89" s="18">
        <v>2938.5</v>
      </c>
      <c r="G89" s="19">
        <v>0.5</v>
      </c>
      <c r="I89" s="20">
        <f t="shared" si="6"/>
        <v>1469.25</v>
      </c>
      <c r="K89" s="5">
        <f t="shared" si="7"/>
        <v>1469.25</v>
      </c>
      <c r="M89" s="14">
        <v>0.3154</v>
      </c>
      <c r="O89" s="5">
        <f t="shared" si="9"/>
        <v>463.40145</v>
      </c>
      <c r="Q89" s="16">
        <f t="shared" si="8"/>
        <v>1005.8485499999999</v>
      </c>
      <c r="S89" s="16">
        <f t="shared" si="5"/>
        <v>0</v>
      </c>
    </row>
    <row r="90" spans="1:19" ht="11.25">
      <c r="A90" s="4" t="s">
        <v>85</v>
      </c>
      <c r="C90" s="3" t="s">
        <v>214</v>
      </c>
      <c r="E90" s="18">
        <v>326.5</v>
      </c>
      <c r="G90" s="19">
        <v>0.5</v>
      </c>
      <c r="I90" s="20">
        <f t="shared" si="6"/>
        <v>163.25</v>
      </c>
      <c r="K90" s="5">
        <f t="shared" si="7"/>
        <v>163.25</v>
      </c>
      <c r="M90" s="14">
        <v>0.3517</v>
      </c>
      <c r="O90" s="5">
        <f t="shared" si="9"/>
        <v>57.415025</v>
      </c>
      <c r="Q90" s="16">
        <f t="shared" si="8"/>
        <v>105.834975</v>
      </c>
      <c r="S90" s="16">
        <f t="shared" si="5"/>
        <v>0</v>
      </c>
    </row>
    <row r="91" spans="1:19" ht="11.25">
      <c r="A91" s="4" t="s">
        <v>86</v>
      </c>
      <c r="C91" s="3" t="s">
        <v>215</v>
      </c>
      <c r="E91" s="18">
        <v>326.5</v>
      </c>
      <c r="G91" s="19">
        <v>0.5</v>
      </c>
      <c r="I91" s="20">
        <f t="shared" si="6"/>
        <v>163.25</v>
      </c>
      <c r="K91" s="5">
        <f t="shared" si="7"/>
        <v>163.25</v>
      </c>
      <c r="M91" s="14">
        <v>0.2337</v>
      </c>
      <c r="O91" s="5">
        <f t="shared" si="9"/>
        <v>38.151525</v>
      </c>
      <c r="Q91" s="16">
        <f t="shared" si="8"/>
        <v>125.09847500000001</v>
      </c>
      <c r="S91" s="16">
        <f t="shared" si="5"/>
        <v>0</v>
      </c>
    </row>
    <row r="92" spans="1:19" ht="11.25">
      <c r="A92" s="4" t="s">
        <v>87</v>
      </c>
      <c r="C92" s="3" t="s">
        <v>216</v>
      </c>
      <c r="E92" s="18">
        <v>0</v>
      </c>
      <c r="G92" s="19">
        <v>0.5</v>
      </c>
      <c r="I92" s="20">
        <f t="shared" si="6"/>
        <v>0</v>
      </c>
      <c r="K92" s="5">
        <f t="shared" si="7"/>
        <v>0</v>
      </c>
      <c r="M92" s="14">
        <v>0.323</v>
      </c>
      <c r="O92" s="5">
        <f t="shared" si="9"/>
        <v>0</v>
      </c>
      <c r="Q92" s="16">
        <f t="shared" si="8"/>
        <v>0</v>
      </c>
      <c r="S92" s="16">
        <f t="shared" si="5"/>
        <v>0</v>
      </c>
    </row>
    <row r="93" spans="1:19" ht="11.25">
      <c r="A93" s="4" t="s">
        <v>88</v>
      </c>
      <c r="C93" s="3" t="s">
        <v>217</v>
      </c>
      <c r="E93" s="18">
        <v>2938.5</v>
      </c>
      <c r="G93" s="19">
        <v>0.5</v>
      </c>
      <c r="I93" s="20">
        <f t="shared" si="6"/>
        <v>1469.25</v>
      </c>
      <c r="K93" s="5">
        <f t="shared" si="7"/>
        <v>1469.25</v>
      </c>
      <c r="M93" s="14">
        <v>0.4588</v>
      </c>
      <c r="O93" s="5">
        <f t="shared" si="9"/>
        <v>674.0919</v>
      </c>
      <c r="Q93" s="16">
        <f t="shared" si="8"/>
        <v>795.1581</v>
      </c>
      <c r="S93" s="16">
        <f t="shared" si="5"/>
        <v>0</v>
      </c>
    </row>
    <row r="94" spans="1:19" ht="11.25">
      <c r="A94" s="4" t="s">
        <v>89</v>
      </c>
      <c r="C94" s="3" t="s">
        <v>218</v>
      </c>
      <c r="E94" s="18">
        <v>0</v>
      </c>
      <c r="G94" s="19">
        <v>0.5</v>
      </c>
      <c r="I94" s="20">
        <f t="shared" si="6"/>
        <v>0</v>
      </c>
      <c r="K94" s="5">
        <f t="shared" si="7"/>
        <v>0</v>
      </c>
      <c r="M94" s="14">
        <v>0.4439</v>
      </c>
      <c r="O94" s="5">
        <f t="shared" si="9"/>
        <v>0</v>
      </c>
      <c r="Q94" s="16">
        <f t="shared" si="8"/>
        <v>0</v>
      </c>
      <c r="S94" s="16">
        <f t="shared" si="5"/>
        <v>0</v>
      </c>
    </row>
    <row r="95" spans="1:19" ht="11.25">
      <c r="A95" s="4" t="s">
        <v>90</v>
      </c>
      <c r="C95" s="3" t="s">
        <v>219</v>
      </c>
      <c r="E95" s="18">
        <v>0</v>
      </c>
      <c r="G95" s="19">
        <v>0.5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9"/>
        <v>0</v>
      </c>
      <c r="Q95" s="16">
        <f t="shared" si="8"/>
        <v>0</v>
      </c>
      <c r="S95" s="16">
        <f t="shared" si="5"/>
        <v>0</v>
      </c>
    </row>
    <row r="96" spans="1:19" ht="11.25">
      <c r="A96" s="4" t="s">
        <v>91</v>
      </c>
      <c r="C96" s="3" t="s">
        <v>220</v>
      </c>
      <c r="E96" s="18">
        <v>326.5</v>
      </c>
      <c r="G96" s="19">
        <v>0.5</v>
      </c>
      <c r="I96" s="20">
        <f t="shared" si="6"/>
        <v>163.25</v>
      </c>
      <c r="K96" s="5">
        <f t="shared" si="7"/>
        <v>163.25</v>
      </c>
      <c r="M96" s="14">
        <v>0.2387</v>
      </c>
      <c r="O96" s="5">
        <f t="shared" si="9"/>
        <v>38.967774999999996</v>
      </c>
      <c r="Q96" s="16">
        <f t="shared" si="8"/>
        <v>124.28222500000001</v>
      </c>
      <c r="S96" s="16">
        <f t="shared" si="5"/>
        <v>0</v>
      </c>
    </row>
    <row r="97" spans="1:19" ht="11.25">
      <c r="A97" s="4" t="s">
        <v>92</v>
      </c>
      <c r="C97" s="3" t="s">
        <v>221</v>
      </c>
      <c r="E97" s="18">
        <v>1959</v>
      </c>
      <c r="G97" s="19">
        <v>0.5</v>
      </c>
      <c r="I97" s="20">
        <f t="shared" si="6"/>
        <v>979.5</v>
      </c>
      <c r="K97" s="5">
        <f t="shared" si="7"/>
        <v>979.5</v>
      </c>
      <c r="M97" s="14">
        <v>0.2455</v>
      </c>
      <c r="O97" s="5">
        <f t="shared" si="9"/>
        <v>240.46725</v>
      </c>
      <c r="Q97" s="16">
        <f t="shared" si="8"/>
        <v>739.03275</v>
      </c>
      <c r="S97" s="16">
        <f t="shared" si="5"/>
        <v>0</v>
      </c>
    </row>
    <row r="98" spans="1:19" ht="11.25">
      <c r="A98" s="4" t="s">
        <v>93</v>
      </c>
      <c r="C98" s="3" t="s">
        <v>222</v>
      </c>
      <c r="E98" s="18">
        <v>160.95</v>
      </c>
      <c r="G98" s="19">
        <v>0.5</v>
      </c>
      <c r="I98" s="20">
        <f t="shared" si="6"/>
        <v>80.475</v>
      </c>
      <c r="K98" s="5">
        <f t="shared" si="7"/>
        <v>80.475</v>
      </c>
      <c r="M98" s="14">
        <v>0.3853</v>
      </c>
      <c r="O98" s="5">
        <f t="shared" si="9"/>
        <v>31.007017499999996</v>
      </c>
      <c r="Q98" s="16">
        <f t="shared" si="8"/>
        <v>49.4679825</v>
      </c>
      <c r="S98" s="16">
        <f t="shared" si="5"/>
        <v>0</v>
      </c>
    </row>
    <row r="99" spans="1:19" ht="11.25">
      <c r="A99" s="4" t="s">
        <v>94</v>
      </c>
      <c r="C99" s="3" t="s">
        <v>223</v>
      </c>
      <c r="E99" s="18">
        <v>1306</v>
      </c>
      <c r="G99" s="19">
        <v>0.5</v>
      </c>
      <c r="I99" s="20">
        <f t="shared" si="6"/>
        <v>653</v>
      </c>
      <c r="K99" s="5">
        <f t="shared" si="7"/>
        <v>653</v>
      </c>
      <c r="M99" s="14">
        <v>0.276</v>
      </c>
      <c r="O99" s="5">
        <f t="shared" si="9"/>
        <v>180.228</v>
      </c>
      <c r="Q99" s="16">
        <f t="shared" si="8"/>
        <v>472.772</v>
      </c>
      <c r="S99" s="16">
        <f t="shared" si="5"/>
        <v>0</v>
      </c>
    </row>
    <row r="100" spans="1:19" ht="11.25">
      <c r="A100" s="4" t="s">
        <v>95</v>
      </c>
      <c r="C100" s="3" t="s">
        <v>224</v>
      </c>
      <c r="E100" s="18">
        <v>653</v>
      </c>
      <c r="G100" s="19">
        <v>0.5</v>
      </c>
      <c r="I100" s="20">
        <f t="shared" si="6"/>
        <v>326.5</v>
      </c>
      <c r="K100" s="5">
        <f t="shared" si="7"/>
        <v>326.5</v>
      </c>
      <c r="M100" s="14">
        <v>0.3025</v>
      </c>
      <c r="O100" s="5">
        <f t="shared" si="9"/>
        <v>98.76625</v>
      </c>
      <c r="Q100" s="16">
        <f t="shared" si="8"/>
        <v>227.73375</v>
      </c>
      <c r="S100" s="16">
        <f t="shared" si="5"/>
        <v>0</v>
      </c>
    </row>
    <row r="101" spans="1:19" ht="11.25">
      <c r="A101" s="4" t="s">
        <v>96</v>
      </c>
      <c r="C101" s="3" t="s">
        <v>225</v>
      </c>
      <c r="E101" s="18">
        <v>7183</v>
      </c>
      <c r="G101" s="19">
        <v>0.5</v>
      </c>
      <c r="I101" s="20">
        <f t="shared" si="6"/>
        <v>3591.5</v>
      </c>
      <c r="K101" s="5">
        <f t="shared" si="7"/>
        <v>3591.5</v>
      </c>
      <c r="M101" s="14">
        <v>0.2755</v>
      </c>
      <c r="O101" s="5">
        <f t="shared" si="9"/>
        <v>989.4582500000001</v>
      </c>
      <c r="Q101" s="16">
        <f t="shared" si="8"/>
        <v>2602.04175</v>
      </c>
      <c r="S101" s="16">
        <f t="shared" si="5"/>
        <v>0</v>
      </c>
    </row>
    <row r="102" spans="1:19" ht="11.25">
      <c r="A102" s="4" t="s">
        <v>97</v>
      </c>
      <c r="C102" s="3" t="s">
        <v>226</v>
      </c>
      <c r="E102" s="18">
        <v>3918</v>
      </c>
      <c r="G102" s="19">
        <v>0.5</v>
      </c>
      <c r="I102" s="20">
        <f t="shared" si="6"/>
        <v>1959</v>
      </c>
      <c r="K102" s="5">
        <f t="shared" si="7"/>
        <v>1959</v>
      </c>
      <c r="M102" s="14">
        <v>0.2708</v>
      </c>
      <c r="O102" s="5">
        <f t="shared" si="9"/>
        <v>530.4972</v>
      </c>
      <c r="Q102" s="16">
        <f t="shared" si="8"/>
        <v>1428.5028</v>
      </c>
      <c r="S102" s="16">
        <f t="shared" si="5"/>
        <v>0</v>
      </c>
    </row>
    <row r="103" spans="1:19" ht="11.25">
      <c r="A103" s="4" t="s">
        <v>98</v>
      </c>
      <c r="C103" s="3" t="s">
        <v>227</v>
      </c>
      <c r="E103" s="18">
        <v>653</v>
      </c>
      <c r="G103" s="19">
        <v>0.5</v>
      </c>
      <c r="I103" s="20">
        <f t="shared" si="6"/>
        <v>326.5</v>
      </c>
      <c r="K103" s="5">
        <f t="shared" si="7"/>
        <v>326.5</v>
      </c>
      <c r="M103" s="14">
        <v>0.3888</v>
      </c>
      <c r="O103" s="5">
        <f t="shared" si="9"/>
        <v>126.94319999999999</v>
      </c>
      <c r="Q103" s="16">
        <f t="shared" si="8"/>
        <v>199.5568</v>
      </c>
      <c r="S103" s="16">
        <f t="shared" si="5"/>
        <v>0</v>
      </c>
    </row>
    <row r="104" spans="1:19" ht="11.25">
      <c r="A104" s="4" t="s">
        <v>99</v>
      </c>
      <c r="C104" s="3" t="s">
        <v>228</v>
      </c>
      <c r="E104" s="18">
        <v>4244.5</v>
      </c>
      <c r="G104" s="19">
        <v>0.5</v>
      </c>
      <c r="I104" s="20">
        <f t="shared" si="6"/>
        <v>2122.25</v>
      </c>
      <c r="K104" s="5">
        <f t="shared" si="7"/>
        <v>2122.25</v>
      </c>
      <c r="M104" s="14">
        <v>0.5309</v>
      </c>
      <c r="O104" s="5">
        <f t="shared" si="9"/>
        <v>1126.7025250000002</v>
      </c>
      <c r="Q104" s="16">
        <f t="shared" si="8"/>
        <v>995.5474749999998</v>
      </c>
      <c r="S104" s="16">
        <f t="shared" si="5"/>
        <v>0</v>
      </c>
    </row>
    <row r="105" spans="1:19" ht="11.25">
      <c r="A105" s="4" t="s">
        <v>100</v>
      </c>
      <c r="C105" s="3" t="s">
        <v>229</v>
      </c>
      <c r="E105" s="18">
        <v>3265</v>
      </c>
      <c r="G105" s="19">
        <v>0.5</v>
      </c>
      <c r="I105" s="20">
        <f t="shared" si="6"/>
        <v>1632.5</v>
      </c>
      <c r="K105" s="5">
        <f t="shared" si="7"/>
        <v>1632.5</v>
      </c>
      <c r="M105" s="14">
        <v>0.2547</v>
      </c>
      <c r="O105" s="5">
        <f t="shared" si="9"/>
        <v>415.79774999999995</v>
      </c>
      <c r="Q105" s="16">
        <f t="shared" si="8"/>
        <v>1216.70225</v>
      </c>
      <c r="S105" s="16">
        <f t="shared" si="5"/>
        <v>0</v>
      </c>
    </row>
    <row r="106" spans="1:19" ht="11.25">
      <c r="A106" s="4" t="s">
        <v>101</v>
      </c>
      <c r="C106" s="3" t="s">
        <v>230</v>
      </c>
      <c r="E106" s="18">
        <v>979.5</v>
      </c>
      <c r="G106" s="19">
        <v>0.5</v>
      </c>
      <c r="I106" s="20">
        <f t="shared" si="6"/>
        <v>489.75</v>
      </c>
      <c r="K106" s="5">
        <f t="shared" si="7"/>
        <v>489.75</v>
      </c>
      <c r="M106" s="14">
        <v>0.2329</v>
      </c>
      <c r="O106" s="5">
        <f t="shared" si="9"/>
        <v>114.062775</v>
      </c>
      <c r="Q106" s="16">
        <f t="shared" si="8"/>
        <v>375.687225</v>
      </c>
      <c r="S106" s="16">
        <f t="shared" si="5"/>
        <v>0</v>
      </c>
    </row>
    <row r="107" spans="1:19" ht="11.25">
      <c r="A107" s="4" t="s">
        <v>102</v>
      </c>
      <c r="C107" s="3" t="s">
        <v>231</v>
      </c>
      <c r="E107" s="18">
        <v>3123.46</v>
      </c>
      <c r="G107" s="19">
        <v>0.5</v>
      </c>
      <c r="I107" s="20">
        <f t="shared" si="6"/>
        <v>1561.73</v>
      </c>
      <c r="K107" s="5">
        <f t="shared" si="7"/>
        <v>1561.73</v>
      </c>
      <c r="M107" s="14">
        <v>0.3068</v>
      </c>
      <c r="O107" s="5">
        <f t="shared" si="9"/>
        <v>479.13876400000004</v>
      </c>
      <c r="Q107" s="16">
        <f t="shared" si="8"/>
        <v>1082.591236</v>
      </c>
      <c r="S107" s="16">
        <f t="shared" si="5"/>
        <v>0</v>
      </c>
    </row>
    <row r="108" spans="1:19" ht="11.25">
      <c r="A108" s="4" t="s">
        <v>103</v>
      </c>
      <c r="C108" s="3" t="s">
        <v>232</v>
      </c>
      <c r="E108" s="18">
        <v>2938.5</v>
      </c>
      <c r="G108" s="19">
        <v>0.5</v>
      </c>
      <c r="I108" s="20">
        <f t="shared" si="6"/>
        <v>1469.25</v>
      </c>
      <c r="K108" s="5">
        <f t="shared" si="7"/>
        <v>1469.25</v>
      </c>
      <c r="M108" s="14">
        <v>0.3715</v>
      </c>
      <c r="O108" s="5">
        <f t="shared" si="9"/>
        <v>545.826375</v>
      </c>
      <c r="Q108" s="16">
        <f t="shared" si="8"/>
        <v>923.423625</v>
      </c>
      <c r="S108" s="16">
        <f aca="true" t="shared" si="10" ref="S108:S138">E108-(I108+O108+Q108)</f>
        <v>0</v>
      </c>
    </row>
    <row r="109" spans="1:19" ht="11.25">
      <c r="A109" s="4" t="s">
        <v>104</v>
      </c>
      <c r="C109" s="3" t="s">
        <v>233</v>
      </c>
      <c r="E109" s="18">
        <v>0</v>
      </c>
      <c r="G109" s="19">
        <v>0.5</v>
      </c>
      <c r="I109" s="20">
        <f t="shared" si="6"/>
        <v>0</v>
      </c>
      <c r="K109" s="5">
        <f t="shared" si="7"/>
        <v>0</v>
      </c>
      <c r="M109" s="14">
        <v>0.4027</v>
      </c>
      <c r="O109" s="5">
        <f t="shared" si="9"/>
        <v>0</v>
      </c>
      <c r="Q109" s="16">
        <f t="shared" si="8"/>
        <v>0</v>
      </c>
      <c r="S109" s="16">
        <f t="shared" si="10"/>
        <v>0</v>
      </c>
    </row>
    <row r="110" spans="1:19" ht="11.25">
      <c r="A110" s="4" t="s">
        <v>105</v>
      </c>
      <c r="C110" s="3" t="s">
        <v>234</v>
      </c>
      <c r="E110" s="18">
        <v>0</v>
      </c>
      <c r="G110" s="19">
        <v>0.5</v>
      </c>
      <c r="I110" s="20">
        <f t="shared" si="6"/>
        <v>0</v>
      </c>
      <c r="K110" s="5">
        <f t="shared" si="7"/>
        <v>0</v>
      </c>
      <c r="M110" s="14">
        <v>0.2496</v>
      </c>
      <c r="O110" s="5">
        <f t="shared" si="9"/>
        <v>0</v>
      </c>
      <c r="Q110" s="16">
        <f t="shared" si="8"/>
        <v>0</v>
      </c>
      <c r="S110" s="16">
        <f t="shared" si="10"/>
        <v>0</v>
      </c>
    </row>
    <row r="111" spans="1:19" ht="11.25">
      <c r="A111" s="4" t="s">
        <v>106</v>
      </c>
      <c r="C111" s="3" t="s">
        <v>235</v>
      </c>
      <c r="E111" s="18">
        <v>979.5</v>
      </c>
      <c r="G111" s="19">
        <v>0.5</v>
      </c>
      <c r="I111" s="20">
        <f t="shared" si="6"/>
        <v>489.75</v>
      </c>
      <c r="K111" s="5">
        <f t="shared" si="7"/>
        <v>489.75</v>
      </c>
      <c r="M111" s="14">
        <v>0.2223</v>
      </c>
      <c r="O111" s="5">
        <f t="shared" si="9"/>
        <v>108.871425</v>
      </c>
      <c r="Q111" s="16">
        <f t="shared" si="8"/>
        <v>380.878575</v>
      </c>
      <c r="S111" s="16">
        <f t="shared" si="10"/>
        <v>0</v>
      </c>
    </row>
    <row r="112" spans="1:19" ht="11.25">
      <c r="A112" s="4" t="s">
        <v>107</v>
      </c>
      <c r="C112" s="3" t="s">
        <v>236</v>
      </c>
      <c r="E112" s="18">
        <v>0</v>
      </c>
      <c r="G112" s="19">
        <v>0.5</v>
      </c>
      <c r="I112" s="20">
        <f t="shared" si="6"/>
        <v>0</v>
      </c>
      <c r="K112" s="5">
        <f t="shared" si="7"/>
        <v>0</v>
      </c>
      <c r="M112" s="14">
        <v>0.371</v>
      </c>
      <c r="O112" s="5">
        <f t="shared" si="9"/>
        <v>0</v>
      </c>
      <c r="Q112" s="16">
        <f t="shared" si="8"/>
        <v>0</v>
      </c>
      <c r="S112" s="16">
        <f t="shared" si="10"/>
        <v>0</v>
      </c>
    </row>
    <row r="113" spans="1:19" ht="11.25">
      <c r="A113" s="4" t="s">
        <v>109</v>
      </c>
      <c r="C113" s="3" t="s">
        <v>237</v>
      </c>
      <c r="E113" s="18">
        <v>326.5</v>
      </c>
      <c r="G113" s="19">
        <v>0.5</v>
      </c>
      <c r="I113" s="20">
        <f t="shared" si="6"/>
        <v>163.25</v>
      </c>
      <c r="K113" s="5">
        <f t="shared" si="7"/>
        <v>163.25</v>
      </c>
      <c r="M113" s="14">
        <v>0.3441</v>
      </c>
      <c r="O113" s="5">
        <f t="shared" si="9"/>
        <v>56.174325</v>
      </c>
      <c r="Q113" s="16">
        <f t="shared" si="8"/>
        <v>107.07567499999999</v>
      </c>
      <c r="S113" s="16">
        <f t="shared" si="10"/>
        <v>0</v>
      </c>
    </row>
    <row r="114" spans="1:19" ht="11.25">
      <c r="A114" s="4" t="s">
        <v>110</v>
      </c>
      <c r="C114" s="3" t="s">
        <v>238</v>
      </c>
      <c r="E114" s="18">
        <v>0</v>
      </c>
      <c r="G114" s="19">
        <v>0.5</v>
      </c>
      <c r="I114" s="20">
        <f t="shared" si="6"/>
        <v>0</v>
      </c>
      <c r="K114" s="5">
        <f t="shared" si="7"/>
        <v>0</v>
      </c>
      <c r="M114" s="14">
        <v>0.3146</v>
      </c>
      <c r="O114" s="5">
        <f t="shared" si="9"/>
        <v>0</v>
      </c>
      <c r="Q114" s="16">
        <f t="shared" si="8"/>
        <v>0</v>
      </c>
      <c r="S114" s="16">
        <f t="shared" si="10"/>
        <v>0</v>
      </c>
    </row>
    <row r="115" spans="1:19" ht="11.25">
      <c r="A115" s="4" t="s">
        <v>108</v>
      </c>
      <c r="C115" s="3" t="s">
        <v>277</v>
      </c>
      <c r="E115" s="18">
        <v>326.5</v>
      </c>
      <c r="G115" s="19">
        <v>0.5</v>
      </c>
      <c r="I115" s="20">
        <f t="shared" si="6"/>
        <v>163.25</v>
      </c>
      <c r="K115" s="5">
        <f t="shared" si="7"/>
        <v>163.25</v>
      </c>
      <c r="M115" s="14">
        <v>0.3223</v>
      </c>
      <c r="O115" s="5">
        <f t="shared" si="9"/>
        <v>52.615474999999996</v>
      </c>
      <c r="Q115" s="16">
        <f t="shared" si="8"/>
        <v>110.634525</v>
      </c>
      <c r="S115" s="16">
        <f t="shared" si="10"/>
        <v>0</v>
      </c>
    </row>
    <row r="116" spans="1:19" ht="11.25">
      <c r="A116" s="4" t="s">
        <v>111</v>
      </c>
      <c r="C116" s="3" t="s">
        <v>239</v>
      </c>
      <c r="E116" s="18">
        <v>5550.5</v>
      </c>
      <c r="G116" s="19">
        <v>0.5</v>
      </c>
      <c r="I116" s="20">
        <f t="shared" si="6"/>
        <v>2775.25</v>
      </c>
      <c r="K116" s="5">
        <f t="shared" si="7"/>
        <v>2775.25</v>
      </c>
      <c r="M116" s="14">
        <v>0.3808</v>
      </c>
      <c r="O116" s="5">
        <f t="shared" si="9"/>
        <v>1056.8152</v>
      </c>
      <c r="Q116" s="16">
        <f t="shared" si="8"/>
        <v>1718.4348</v>
      </c>
      <c r="S116" s="16">
        <f t="shared" si="10"/>
        <v>0</v>
      </c>
    </row>
    <row r="117" spans="1:19" ht="11.25">
      <c r="A117" s="4" t="s">
        <v>112</v>
      </c>
      <c r="C117" s="3" t="s">
        <v>240</v>
      </c>
      <c r="E117" s="18">
        <v>6530</v>
      </c>
      <c r="G117" s="19">
        <v>0.5</v>
      </c>
      <c r="I117" s="20">
        <f t="shared" si="6"/>
        <v>3265</v>
      </c>
      <c r="K117" s="5">
        <f t="shared" si="7"/>
        <v>3265</v>
      </c>
      <c r="M117" s="14">
        <v>0.2667</v>
      </c>
      <c r="O117" s="5">
        <f t="shared" si="9"/>
        <v>870.7755</v>
      </c>
      <c r="Q117" s="16">
        <f t="shared" si="8"/>
        <v>2394.2245000000003</v>
      </c>
      <c r="S117" s="16">
        <f t="shared" si="10"/>
        <v>0</v>
      </c>
    </row>
    <row r="118" spans="1:19" ht="11.25">
      <c r="A118" s="4" t="s">
        <v>113</v>
      </c>
      <c r="C118" s="3" t="s">
        <v>241</v>
      </c>
      <c r="E118" s="18">
        <v>0</v>
      </c>
      <c r="G118" s="19">
        <v>0.5</v>
      </c>
      <c r="I118" s="20">
        <f t="shared" si="6"/>
        <v>0</v>
      </c>
      <c r="K118" s="5">
        <f t="shared" si="7"/>
        <v>0</v>
      </c>
      <c r="M118" s="14">
        <v>0.3302</v>
      </c>
      <c r="O118" s="5">
        <f t="shared" si="9"/>
        <v>0</v>
      </c>
      <c r="Q118" s="16">
        <f t="shared" si="8"/>
        <v>0</v>
      </c>
      <c r="S118" s="16">
        <f t="shared" si="10"/>
        <v>0</v>
      </c>
    </row>
    <row r="119" spans="1:19" ht="11.25">
      <c r="A119" s="4" t="s">
        <v>114</v>
      </c>
      <c r="C119" s="3" t="s">
        <v>242</v>
      </c>
      <c r="E119" s="18">
        <v>5550.5</v>
      </c>
      <c r="G119" s="19">
        <v>0.5</v>
      </c>
      <c r="I119" s="20">
        <f t="shared" si="6"/>
        <v>2775.25</v>
      </c>
      <c r="K119" s="5">
        <f t="shared" si="7"/>
        <v>2775.25</v>
      </c>
      <c r="M119" s="14">
        <v>0.2736</v>
      </c>
      <c r="O119" s="5">
        <f t="shared" si="9"/>
        <v>759.3084</v>
      </c>
      <c r="Q119" s="16">
        <f t="shared" si="8"/>
        <v>2015.9416</v>
      </c>
      <c r="S119" s="16">
        <f t="shared" si="10"/>
        <v>0</v>
      </c>
    </row>
    <row r="120" spans="1:19" ht="11.25">
      <c r="A120" s="4" t="s">
        <v>115</v>
      </c>
      <c r="C120" s="3" t="s">
        <v>243</v>
      </c>
      <c r="E120" s="18">
        <v>1959</v>
      </c>
      <c r="G120" s="19">
        <v>0.5</v>
      </c>
      <c r="I120" s="20">
        <f t="shared" si="6"/>
        <v>979.5</v>
      </c>
      <c r="K120" s="5">
        <f t="shared" si="7"/>
        <v>979.5</v>
      </c>
      <c r="M120" s="14">
        <v>0.4168</v>
      </c>
      <c r="O120" s="5">
        <f t="shared" si="9"/>
        <v>408.2556</v>
      </c>
      <c r="Q120" s="16">
        <f t="shared" si="8"/>
        <v>571.2444</v>
      </c>
      <c r="S120" s="16">
        <f t="shared" si="10"/>
        <v>0</v>
      </c>
    </row>
    <row r="121" spans="1:19" ht="11.25">
      <c r="A121" s="4" t="s">
        <v>116</v>
      </c>
      <c r="C121" s="3" t="s">
        <v>244</v>
      </c>
      <c r="E121" s="18">
        <v>0</v>
      </c>
      <c r="G121" s="19">
        <v>0.5</v>
      </c>
      <c r="I121" s="20">
        <f t="shared" si="6"/>
        <v>0</v>
      </c>
      <c r="K121" s="5">
        <f t="shared" si="7"/>
        <v>0</v>
      </c>
      <c r="M121" s="14">
        <v>0.4273</v>
      </c>
      <c r="O121" s="5">
        <f t="shared" si="9"/>
        <v>0</v>
      </c>
      <c r="Q121" s="16">
        <f t="shared" si="8"/>
        <v>0</v>
      </c>
      <c r="S121" s="16">
        <f t="shared" si="10"/>
        <v>0</v>
      </c>
    </row>
    <row r="122" spans="1:19" ht="11.25">
      <c r="A122" s="4" t="s">
        <v>117</v>
      </c>
      <c r="C122" s="3" t="s">
        <v>245</v>
      </c>
      <c r="E122" s="18">
        <v>326.5</v>
      </c>
      <c r="G122" s="19">
        <v>0.5</v>
      </c>
      <c r="I122" s="20">
        <f t="shared" si="6"/>
        <v>163.25</v>
      </c>
      <c r="K122" s="5">
        <f t="shared" si="7"/>
        <v>163.25</v>
      </c>
      <c r="M122" s="14">
        <v>0.3321</v>
      </c>
      <c r="O122" s="5">
        <f t="shared" si="9"/>
        <v>54.215325</v>
      </c>
      <c r="Q122" s="16">
        <f t="shared" si="8"/>
        <v>109.034675</v>
      </c>
      <c r="S122" s="16">
        <f t="shared" si="10"/>
        <v>0</v>
      </c>
    </row>
    <row r="123" spans="1:19" ht="11.25">
      <c r="A123" s="4" t="s">
        <v>118</v>
      </c>
      <c r="C123" s="3" t="s">
        <v>246</v>
      </c>
      <c r="E123" s="18">
        <v>10774.5</v>
      </c>
      <c r="G123" s="19">
        <v>0.5</v>
      </c>
      <c r="I123" s="20">
        <f t="shared" si="6"/>
        <v>5387.25</v>
      </c>
      <c r="K123" s="5">
        <f t="shared" si="7"/>
        <v>5387.25</v>
      </c>
      <c r="M123" s="14">
        <v>0.2773</v>
      </c>
      <c r="O123" s="5">
        <f t="shared" si="9"/>
        <v>1493.884425</v>
      </c>
      <c r="Q123" s="16">
        <f t="shared" si="8"/>
        <v>3893.365575</v>
      </c>
      <c r="S123" s="16">
        <f t="shared" si="10"/>
        <v>0</v>
      </c>
    </row>
    <row r="124" spans="1:19" ht="11.25">
      <c r="A124" s="4" t="s">
        <v>119</v>
      </c>
      <c r="C124" s="3" t="s">
        <v>247</v>
      </c>
      <c r="E124" s="18">
        <v>14692.5</v>
      </c>
      <c r="G124" s="19">
        <v>0.5</v>
      </c>
      <c r="I124" s="20">
        <f t="shared" si="6"/>
        <v>7346.25</v>
      </c>
      <c r="K124" s="5">
        <f t="shared" si="7"/>
        <v>7346.25</v>
      </c>
      <c r="M124" s="14">
        <v>0.2455</v>
      </c>
      <c r="O124" s="5">
        <f t="shared" si="9"/>
        <v>1803.504375</v>
      </c>
      <c r="Q124" s="16">
        <f t="shared" si="8"/>
        <v>5542.745625</v>
      </c>
      <c r="S124" s="16">
        <f t="shared" si="10"/>
        <v>0</v>
      </c>
    </row>
    <row r="125" spans="1:19" ht="11.25">
      <c r="A125" s="4" t="s">
        <v>120</v>
      </c>
      <c r="C125" s="3" t="s">
        <v>248</v>
      </c>
      <c r="E125" s="18">
        <v>0</v>
      </c>
      <c r="G125" s="19">
        <v>0.5</v>
      </c>
      <c r="I125" s="20">
        <f t="shared" si="6"/>
        <v>0</v>
      </c>
      <c r="K125" s="5">
        <f t="shared" si="7"/>
        <v>0</v>
      </c>
      <c r="M125" s="14">
        <v>0.3254</v>
      </c>
      <c r="O125" s="5">
        <f t="shared" si="9"/>
        <v>0</v>
      </c>
      <c r="Q125" s="16">
        <f t="shared" si="8"/>
        <v>0</v>
      </c>
      <c r="S125" s="16">
        <f t="shared" si="10"/>
        <v>0</v>
      </c>
    </row>
    <row r="126" spans="1:19" ht="11.25">
      <c r="A126" s="4" t="s">
        <v>121</v>
      </c>
      <c r="C126" s="3" t="s">
        <v>249</v>
      </c>
      <c r="E126" s="18">
        <v>5550.5</v>
      </c>
      <c r="G126" s="19">
        <v>0.5</v>
      </c>
      <c r="I126" s="20">
        <f t="shared" si="6"/>
        <v>2775.25</v>
      </c>
      <c r="K126" s="5">
        <f t="shared" si="7"/>
        <v>2775.25</v>
      </c>
      <c r="M126" s="14">
        <v>0.3535</v>
      </c>
      <c r="O126" s="5">
        <f>K126*M126</f>
        <v>981.0508749999999</v>
      </c>
      <c r="Q126" s="16">
        <f t="shared" si="8"/>
        <v>1794.199125</v>
      </c>
      <c r="S126" s="16">
        <f t="shared" si="10"/>
        <v>0</v>
      </c>
    </row>
    <row r="127" spans="1:19" ht="11.25">
      <c r="A127" s="4" t="s">
        <v>122</v>
      </c>
      <c r="C127" s="3" t="s">
        <v>250</v>
      </c>
      <c r="E127" s="18">
        <v>0</v>
      </c>
      <c r="G127" s="19">
        <v>0.5</v>
      </c>
      <c r="I127" s="20">
        <f t="shared" si="6"/>
        <v>0</v>
      </c>
      <c r="K127" s="5">
        <f t="shared" si="7"/>
        <v>0</v>
      </c>
      <c r="M127" s="14">
        <v>0.2787</v>
      </c>
      <c r="O127" s="5">
        <f t="shared" si="9"/>
        <v>0</v>
      </c>
      <c r="Q127" s="16">
        <f t="shared" si="8"/>
        <v>0</v>
      </c>
      <c r="S127" s="16">
        <f t="shared" si="10"/>
        <v>0</v>
      </c>
    </row>
    <row r="128" spans="1:19" ht="11.25">
      <c r="A128" s="4" t="s">
        <v>123</v>
      </c>
      <c r="C128" s="3" t="s">
        <v>251</v>
      </c>
      <c r="E128" s="18">
        <v>11706.59</v>
      </c>
      <c r="G128" s="19">
        <v>0.5</v>
      </c>
      <c r="I128" s="20">
        <f t="shared" si="6"/>
        <v>5853.295</v>
      </c>
      <c r="K128" s="5">
        <f t="shared" si="7"/>
        <v>5853.295</v>
      </c>
      <c r="M128" s="14">
        <v>0.2605</v>
      </c>
      <c r="O128" s="5">
        <f t="shared" si="9"/>
        <v>1524.7833475</v>
      </c>
      <c r="Q128" s="16">
        <f t="shared" si="8"/>
        <v>4328.5116525</v>
      </c>
      <c r="S128" s="16">
        <f t="shared" si="10"/>
        <v>0</v>
      </c>
    </row>
    <row r="129" spans="1:19" ht="11.25">
      <c r="A129" s="4" t="s">
        <v>124</v>
      </c>
      <c r="C129" s="3" t="s">
        <v>252</v>
      </c>
      <c r="E129" s="18">
        <v>326.5</v>
      </c>
      <c r="G129" s="19">
        <v>0.5</v>
      </c>
      <c r="I129" s="20">
        <f t="shared" si="6"/>
        <v>163.25</v>
      </c>
      <c r="K129" s="5">
        <f t="shared" si="7"/>
        <v>163.25</v>
      </c>
      <c r="M129" s="14">
        <v>0.2035</v>
      </c>
      <c r="O129" s="5">
        <f t="shared" si="9"/>
        <v>33.221374999999995</v>
      </c>
      <c r="Q129" s="16">
        <f t="shared" si="8"/>
        <v>130.028625</v>
      </c>
      <c r="S129" s="16">
        <f t="shared" si="10"/>
        <v>0</v>
      </c>
    </row>
    <row r="130" spans="1:19" ht="11.25">
      <c r="A130" s="4" t="s">
        <v>125</v>
      </c>
      <c r="C130" s="3" t="s">
        <v>253</v>
      </c>
      <c r="E130" s="18">
        <v>17304.5</v>
      </c>
      <c r="G130" s="19">
        <v>0.5</v>
      </c>
      <c r="I130" s="20">
        <f t="shared" si="6"/>
        <v>8652.25</v>
      </c>
      <c r="K130" s="5">
        <f t="shared" si="7"/>
        <v>8652.25</v>
      </c>
      <c r="M130" s="14">
        <v>0.3691</v>
      </c>
      <c r="O130" s="5">
        <f t="shared" si="9"/>
        <v>3193.545475</v>
      </c>
      <c r="Q130" s="16">
        <f t="shared" si="8"/>
        <v>5458.704525</v>
      </c>
      <c r="S130" s="16">
        <f t="shared" si="10"/>
        <v>0</v>
      </c>
    </row>
    <row r="131" spans="1:19" ht="11.25">
      <c r="A131" s="4" t="s">
        <v>126</v>
      </c>
      <c r="C131" s="3" t="s">
        <v>254</v>
      </c>
      <c r="E131" s="18">
        <v>20613.02</v>
      </c>
      <c r="G131" s="19">
        <v>0.5</v>
      </c>
      <c r="I131" s="20">
        <f t="shared" si="6"/>
        <v>10306.51</v>
      </c>
      <c r="K131" s="5">
        <f t="shared" si="7"/>
        <v>10306.51</v>
      </c>
      <c r="M131" s="14">
        <v>0.3072</v>
      </c>
      <c r="O131" s="5">
        <f t="shared" si="9"/>
        <v>3166.1598719999997</v>
      </c>
      <c r="Q131" s="16">
        <f t="shared" si="8"/>
        <v>7140.350128</v>
      </c>
      <c r="S131" s="16">
        <f t="shared" si="10"/>
        <v>0</v>
      </c>
    </row>
    <row r="132" spans="1:19" ht="11.25">
      <c r="A132" s="4" t="s">
        <v>127</v>
      </c>
      <c r="C132" s="3" t="s">
        <v>255</v>
      </c>
      <c r="E132" s="18">
        <v>979.5</v>
      </c>
      <c r="G132" s="19">
        <v>0.5</v>
      </c>
      <c r="I132" s="20">
        <f t="shared" si="6"/>
        <v>489.75</v>
      </c>
      <c r="K132" s="5">
        <f t="shared" si="7"/>
        <v>489.75</v>
      </c>
      <c r="M132" s="14">
        <v>0.3513</v>
      </c>
      <c r="O132" s="5">
        <f t="shared" si="9"/>
        <v>172.049175</v>
      </c>
      <c r="Q132" s="16">
        <f t="shared" si="8"/>
        <v>317.700825</v>
      </c>
      <c r="S132" s="16">
        <f t="shared" si="10"/>
        <v>0</v>
      </c>
    </row>
    <row r="133" spans="1:19" ht="11.25">
      <c r="A133" s="4" t="s">
        <v>128</v>
      </c>
      <c r="C133" s="3" t="s">
        <v>256</v>
      </c>
      <c r="E133" s="18">
        <v>2285.5</v>
      </c>
      <c r="G133" s="19">
        <v>0.5</v>
      </c>
      <c r="I133" s="20">
        <f t="shared" si="6"/>
        <v>1142.75</v>
      </c>
      <c r="K133" s="5">
        <f t="shared" si="7"/>
        <v>1142.75</v>
      </c>
      <c r="M133" s="14">
        <v>0.2699</v>
      </c>
      <c r="O133" s="5">
        <f t="shared" si="9"/>
        <v>308.428225</v>
      </c>
      <c r="Q133" s="16">
        <f t="shared" si="8"/>
        <v>834.321775</v>
      </c>
      <c r="S133" s="16">
        <f t="shared" si="10"/>
        <v>0</v>
      </c>
    </row>
    <row r="134" spans="1:19" ht="11.25">
      <c r="A134" s="4" t="s">
        <v>129</v>
      </c>
      <c r="C134" s="3" t="s">
        <v>257</v>
      </c>
      <c r="E134" s="18">
        <v>1959</v>
      </c>
      <c r="G134" s="19">
        <v>0.5</v>
      </c>
      <c r="I134" s="20">
        <f t="shared" si="6"/>
        <v>979.5</v>
      </c>
      <c r="K134" s="5">
        <f t="shared" si="7"/>
        <v>979.5</v>
      </c>
      <c r="M134" s="14">
        <v>0.2432</v>
      </c>
      <c r="O134" s="5">
        <f t="shared" si="9"/>
        <v>238.2144</v>
      </c>
      <c r="Q134" s="16">
        <f t="shared" si="8"/>
        <v>741.2855999999999</v>
      </c>
      <c r="S134" s="16">
        <f t="shared" si="10"/>
        <v>0</v>
      </c>
    </row>
    <row r="135" spans="1:19" ht="11.25">
      <c r="A135" s="4" t="s">
        <v>130</v>
      </c>
      <c r="C135" s="3" t="s">
        <v>258</v>
      </c>
      <c r="E135" s="18">
        <v>12733.5</v>
      </c>
      <c r="G135" s="19">
        <v>0.5</v>
      </c>
      <c r="I135" s="20">
        <f t="shared" si="6"/>
        <v>6366.75</v>
      </c>
      <c r="K135" s="5">
        <f t="shared" si="7"/>
        <v>6366.75</v>
      </c>
      <c r="M135" s="14">
        <v>0.3569</v>
      </c>
      <c r="O135" s="5">
        <f>K135*M135</f>
        <v>2272.293075</v>
      </c>
      <c r="Q135" s="16">
        <f>K135-O135</f>
        <v>4094.456925</v>
      </c>
      <c r="S135" s="16">
        <f t="shared" si="10"/>
        <v>0</v>
      </c>
    </row>
    <row r="136" spans="1:19" ht="11.25">
      <c r="A136" s="4" t="s">
        <v>131</v>
      </c>
      <c r="C136" s="3" t="s">
        <v>259</v>
      </c>
      <c r="E136" s="18">
        <v>1959</v>
      </c>
      <c r="G136" s="19">
        <v>0.5</v>
      </c>
      <c r="I136" s="20">
        <f t="shared" si="6"/>
        <v>979.5</v>
      </c>
      <c r="K136" s="5">
        <f t="shared" si="7"/>
        <v>979.5</v>
      </c>
      <c r="M136" s="14">
        <v>0.3843</v>
      </c>
      <c r="O136" s="5">
        <f>K136*M136</f>
        <v>376.42184999999995</v>
      </c>
      <c r="Q136" s="16">
        <f>K136-O136</f>
        <v>603.07815</v>
      </c>
      <c r="S136" s="16">
        <f t="shared" si="10"/>
        <v>0</v>
      </c>
    </row>
    <row r="137" spans="1:19" ht="11.25">
      <c r="A137" s="4" t="s">
        <v>132</v>
      </c>
      <c r="C137" s="3" t="s">
        <v>260</v>
      </c>
      <c r="E137" s="18">
        <v>0</v>
      </c>
      <c r="G137" s="19">
        <v>0.5</v>
      </c>
      <c r="I137" s="20">
        <f t="shared" si="6"/>
        <v>0</v>
      </c>
      <c r="K137" s="5">
        <f t="shared" si="7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 t="shared" si="10"/>
        <v>0</v>
      </c>
    </row>
    <row r="138" spans="1:19" ht="11.25">
      <c r="A138" s="4" t="s">
        <v>133</v>
      </c>
      <c r="C138" s="3" t="s">
        <v>261</v>
      </c>
      <c r="E138" s="18">
        <v>1632.5</v>
      </c>
      <c r="G138" s="19">
        <v>0.5</v>
      </c>
      <c r="I138" s="20">
        <f>E138*G138</f>
        <v>816.25</v>
      </c>
      <c r="K138" s="5">
        <f>E138-I138</f>
        <v>816.25</v>
      </c>
      <c r="M138" s="14">
        <v>0.4587</v>
      </c>
      <c r="O138" s="5">
        <f>K138*M138</f>
        <v>374.413875</v>
      </c>
      <c r="Q138" s="16">
        <f>K138-O138</f>
        <v>441.836125</v>
      </c>
      <c r="S138" s="16">
        <f t="shared" si="10"/>
        <v>0</v>
      </c>
    </row>
    <row r="139" spans="5:9" ht="11.25">
      <c r="E139" s="18">
        <v>0</v>
      </c>
      <c r="G139" s="19"/>
      <c r="I139" s="18"/>
    </row>
    <row r="140" spans="5:9" ht="11.25">
      <c r="E140" s="36">
        <v>0</v>
      </c>
      <c r="G140" s="19"/>
      <c r="I140" s="18"/>
    </row>
    <row r="141" spans="5:17" ht="11.25">
      <c r="E141" s="36">
        <v>0</v>
      </c>
      <c r="G141" s="19"/>
      <c r="I141" s="18"/>
      <c r="Q141" s="16">
        <f>K141-O141</f>
        <v>0</v>
      </c>
    </row>
    <row r="142" spans="3:19" ht="11.25">
      <c r="C142" s="3" t="s">
        <v>262</v>
      </c>
      <c r="E142" s="36">
        <f>SUM(E9:E141)</f>
        <v>291509.42</v>
      </c>
      <c r="G142" s="19"/>
      <c r="I142" s="18">
        <f>SUM(I9:I141)</f>
        <v>145754.71</v>
      </c>
      <c r="K142" s="5">
        <f>SUM(K9:K141)</f>
        <v>145754.71</v>
      </c>
      <c r="O142" s="5">
        <f>SUM(O9:O141)</f>
        <v>48467.008063500005</v>
      </c>
      <c r="Q142" s="16">
        <f>K142-O142</f>
        <v>97287.70193649999</v>
      </c>
      <c r="S142" s="16">
        <f>SUM(S9:S141)</f>
        <v>0</v>
      </c>
    </row>
    <row r="143" spans="5:17" ht="11.25">
      <c r="E143" s="6"/>
      <c r="G143" s="19"/>
      <c r="Q143" s="16"/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I146" s="18"/>
      <c r="Q146" s="16"/>
    </row>
    <row r="147" spans="5:17" ht="11.25">
      <c r="E147" s="6"/>
      <c r="G147" s="19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13">
      <selection activeCell="O154" sqref="O154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298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326.5</v>
      </c>
      <c r="G9" s="19">
        <v>0.5</v>
      </c>
      <c r="I9" s="20">
        <f>E9*G9</f>
        <v>163.25</v>
      </c>
      <c r="K9" s="5">
        <f>E9-I9</f>
        <v>163.25</v>
      </c>
      <c r="M9" s="14">
        <v>0.2332</v>
      </c>
      <c r="O9" s="5">
        <f>K9*M9</f>
        <v>38.0699</v>
      </c>
      <c r="Q9" s="16">
        <f>K9-O9</f>
        <v>125.18010000000001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3591.5</v>
      </c>
      <c r="G10" s="19">
        <v>0.5</v>
      </c>
      <c r="I10" s="20">
        <f aca="true" t="shared" si="0" ref="I10:I73">E10*G10</f>
        <v>1795.75</v>
      </c>
      <c r="K10" s="5">
        <f aca="true" t="shared" si="1" ref="K10:K73">E10-I10</f>
        <v>1795.75</v>
      </c>
      <c r="M10" s="14">
        <v>0.4474</v>
      </c>
      <c r="O10" s="5">
        <f>K10*M10</f>
        <v>803.41855</v>
      </c>
      <c r="Q10" s="16">
        <f aca="true" t="shared" si="2" ref="Q10:Q73">K10-O10</f>
        <v>992.33145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1632.5</v>
      </c>
      <c r="G14" s="19">
        <v>0.5</v>
      </c>
      <c r="I14" s="20">
        <f t="shared" si="0"/>
        <v>816.25</v>
      </c>
      <c r="K14" s="5">
        <f t="shared" si="1"/>
        <v>816.25</v>
      </c>
      <c r="M14" s="14">
        <v>0.2639</v>
      </c>
      <c r="O14" s="5">
        <f t="shared" si="4"/>
        <v>215.408375</v>
      </c>
      <c r="Q14" s="16">
        <f t="shared" si="2"/>
        <v>600.841625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5224</v>
      </c>
      <c r="G15" s="19">
        <v>0.5</v>
      </c>
      <c r="I15" s="20">
        <f t="shared" si="0"/>
        <v>2612</v>
      </c>
      <c r="K15" s="5">
        <f t="shared" si="1"/>
        <v>2612</v>
      </c>
      <c r="M15" s="14">
        <v>0.4602</v>
      </c>
      <c r="O15" s="5">
        <f t="shared" si="4"/>
        <v>1202.0424</v>
      </c>
      <c r="Q15" s="16">
        <f t="shared" si="2"/>
        <v>1409.9576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5877</v>
      </c>
      <c r="G16" s="19">
        <v>0.5</v>
      </c>
      <c r="I16" s="20">
        <f t="shared" si="0"/>
        <v>2938.5</v>
      </c>
      <c r="K16" s="5">
        <f t="shared" si="1"/>
        <v>2938.5</v>
      </c>
      <c r="M16" s="14">
        <v>0.3302</v>
      </c>
      <c r="O16" s="5">
        <f t="shared" si="4"/>
        <v>970.2927</v>
      </c>
      <c r="Q16" s="16">
        <f t="shared" si="2"/>
        <v>1968.2073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547.68</v>
      </c>
      <c r="G17" s="19">
        <v>0.5</v>
      </c>
      <c r="I17" s="20">
        <f t="shared" si="0"/>
        <v>273.84</v>
      </c>
      <c r="K17" s="5">
        <f t="shared" si="1"/>
        <v>273.84</v>
      </c>
      <c r="M17" s="14">
        <v>0.4278</v>
      </c>
      <c r="O17" s="5">
        <f t="shared" si="4"/>
        <v>117.14875199999999</v>
      </c>
      <c r="Q17" s="16">
        <f t="shared" si="2"/>
        <v>156.69124799999997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3591.5</v>
      </c>
      <c r="G18" s="19">
        <v>0.5</v>
      </c>
      <c r="I18" s="20">
        <f t="shared" si="0"/>
        <v>1795.75</v>
      </c>
      <c r="K18" s="5">
        <f t="shared" si="1"/>
        <v>1795.75</v>
      </c>
      <c r="M18" s="14">
        <v>0.3111</v>
      </c>
      <c r="O18" s="5">
        <f t="shared" si="4"/>
        <v>558.657825</v>
      </c>
      <c r="Q18" s="16">
        <f t="shared" si="2"/>
        <v>1237.092175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326.5</v>
      </c>
      <c r="G19" s="19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979.5</v>
      </c>
      <c r="G21" s="19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326.5</v>
      </c>
      <c r="G22" s="19">
        <v>0.5</v>
      </c>
      <c r="I22" s="20">
        <f t="shared" si="0"/>
        <v>163.25</v>
      </c>
      <c r="K22" s="5">
        <f t="shared" si="1"/>
        <v>163.25</v>
      </c>
      <c r="M22" s="14">
        <v>0.3156</v>
      </c>
      <c r="O22" s="5">
        <f t="shared" si="4"/>
        <v>51.521699999999996</v>
      </c>
      <c r="Q22" s="16">
        <f t="shared" si="2"/>
        <v>111.7283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653</v>
      </c>
      <c r="G23" s="19">
        <v>0.5</v>
      </c>
      <c r="I23" s="20">
        <f t="shared" si="0"/>
        <v>326.5</v>
      </c>
      <c r="K23" s="5">
        <f t="shared" si="1"/>
        <v>326.5</v>
      </c>
      <c r="M23" s="14">
        <v>0.2023</v>
      </c>
      <c r="O23" s="5">
        <f t="shared" si="4"/>
        <v>66.05095</v>
      </c>
      <c r="Q23" s="16">
        <f t="shared" si="2"/>
        <v>260.44905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19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2612</v>
      </c>
      <c r="G25" s="19">
        <v>0.5</v>
      </c>
      <c r="I25" s="20">
        <f t="shared" si="0"/>
        <v>1306</v>
      </c>
      <c r="K25" s="5">
        <f t="shared" si="1"/>
        <v>1306</v>
      </c>
      <c r="M25" s="14">
        <v>0.3308</v>
      </c>
      <c r="O25" s="5">
        <f t="shared" si="4"/>
        <v>432.02479999999997</v>
      </c>
      <c r="Q25" s="16">
        <f t="shared" si="2"/>
        <v>873.9752000000001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1306</v>
      </c>
      <c r="G26" s="19">
        <v>0.5</v>
      </c>
      <c r="I26" s="20">
        <f t="shared" si="0"/>
        <v>653</v>
      </c>
      <c r="K26" s="5">
        <f t="shared" si="1"/>
        <v>653</v>
      </c>
      <c r="M26" s="14">
        <v>0.291</v>
      </c>
      <c r="O26" s="5">
        <f t="shared" si="4"/>
        <v>190.023</v>
      </c>
      <c r="Q26" s="16">
        <f t="shared" si="2"/>
        <v>462.977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8162.5</v>
      </c>
      <c r="G29" s="19">
        <v>0.5</v>
      </c>
      <c r="I29" s="20">
        <f t="shared" si="0"/>
        <v>4081.25</v>
      </c>
      <c r="K29" s="5">
        <f t="shared" si="1"/>
        <v>4081.25</v>
      </c>
      <c r="M29" s="14">
        <v>0.3853</v>
      </c>
      <c r="O29" s="5">
        <f t="shared" si="4"/>
        <v>1572.505625</v>
      </c>
      <c r="Q29" s="16">
        <f t="shared" si="2"/>
        <v>2508.744375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2938.5</v>
      </c>
      <c r="G32" s="19">
        <v>0.5</v>
      </c>
      <c r="I32" s="20">
        <f t="shared" si="0"/>
        <v>1469.25</v>
      </c>
      <c r="K32" s="5">
        <f t="shared" si="1"/>
        <v>1469.25</v>
      </c>
      <c r="M32" s="14">
        <v>0.3767</v>
      </c>
      <c r="O32" s="5">
        <f t="shared" si="4"/>
        <v>553.466475</v>
      </c>
      <c r="Q32" s="16">
        <f t="shared" si="2"/>
        <v>915.783525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1959</v>
      </c>
      <c r="G34" s="19">
        <v>0.5</v>
      </c>
      <c r="I34" s="20">
        <f t="shared" si="0"/>
        <v>979.5</v>
      </c>
      <c r="K34" s="5">
        <f t="shared" si="1"/>
        <v>979.5</v>
      </c>
      <c r="M34" s="14">
        <v>0.3042</v>
      </c>
      <c r="O34" s="5">
        <f t="shared" si="4"/>
        <v>297.9639</v>
      </c>
      <c r="Q34" s="16">
        <f t="shared" si="2"/>
        <v>681.5361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979.5</v>
      </c>
      <c r="G35" s="19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20569.5</v>
      </c>
      <c r="G37" s="19">
        <v>0.5</v>
      </c>
      <c r="I37" s="20">
        <f t="shared" si="0"/>
        <v>10284.75</v>
      </c>
      <c r="K37" s="5">
        <f t="shared" si="1"/>
        <v>10284.75</v>
      </c>
      <c r="M37" s="14">
        <v>0.4611</v>
      </c>
      <c r="O37" s="5">
        <f t="shared" si="4"/>
        <v>4742.2982250000005</v>
      </c>
      <c r="Q37" s="16">
        <f t="shared" si="2"/>
        <v>5542.4517749999995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2612</v>
      </c>
      <c r="G38" s="19">
        <v>0.5</v>
      </c>
      <c r="I38" s="20">
        <f t="shared" si="0"/>
        <v>1306</v>
      </c>
      <c r="K38" s="5">
        <f t="shared" si="1"/>
        <v>1306</v>
      </c>
      <c r="M38" s="14">
        <v>0.4584</v>
      </c>
      <c r="O38" s="5">
        <f t="shared" si="4"/>
        <v>598.6704</v>
      </c>
      <c r="Q38" s="16">
        <f t="shared" si="2"/>
        <v>707.3296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653</v>
      </c>
      <c r="G39" s="19">
        <v>0.5</v>
      </c>
      <c r="I39" s="20">
        <f t="shared" si="0"/>
        <v>326.5</v>
      </c>
      <c r="K39" s="5">
        <f t="shared" si="1"/>
        <v>326.5</v>
      </c>
      <c r="M39" s="14">
        <v>0.2324</v>
      </c>
      <c r="O39" s="5">
        <f t="shared" si="4"/>
        <v>75.87859999999999</v>
      </c>
      <c r="Q39" s="16">
        <f t="shared" si="2"/>
        <v>250.6214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1306</v>
      </c>
      <c r="G41" s="19">
        <v>0.5</v>
      </c>
      <c r="I41" s="20">
        <f t="shared" si="0"/>
        <v>653</v>
      </c>
      <c r="K41" s="5">
        <f t="shared" si="1"/>
        <v>653</v>
      </c>
      <c r="M41" s="14">
        <v>0.283</v>
      </c>
      <c r="O41" s="5">
        <f t="shared" si="4"/>
        <v>184.79899999999998</v>
      </c>
      <c r="Q41" s="16">
        <f t="shared" si="2"/>
        <v>468.201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979.5</v>
      </c>
      <c r="G43" s="19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3591.5</v>
      </c>
      <c r="G44" s="19">
        <v>0.5</v>
      </c>
      <c r="I44" s="20">
        <f t="shared" si="0"/>
        <v>1795.75</v>
      </c>
      <c r="K44" s="5">
        <f t="shared" si="1"/>
        <v>1795.75</v>
      </c>
      <c r="M44" s="14">
        <v>0.3687</v>
      </c>
      <c r="O44" s="5">
        <f t="shared" si="4"/>
        <v>662.093025</v>
      </c>
      <c r="Q44" s="16">
        <f t="shared" si="2"/>
        <v>1133.6569749999999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979.5</v>
      </c>
      <c r="G45" s="19">
        <v>0.5</v>
      </c>
      <c r="I45" s="20">
        <f t="shared" si="0"/>
        <v>489.75</v>
      </c>
      <c r="K45" s="5">
        <f t="shared" si="1"/>
        <v>489.75</v>
      </c>
      <c r="M45" s="14">
        <v>0.4871</v>
      </c>
      <c r="O45" s="5">
        <f t="shared" si="4"/>
        <v>238.557225</v>
      </c>
      <c r="Q45" s="16">
        <f t="shared" si="2"/>
        <v>251.192775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1306</v>
      </c>
      <c r="G46" s="19">
        <v>0.5</v>
      </c>
      <c r="I46" s="20">
        <f t="shared" si="0"/>
        <v>653</v>
      </c>
      <c r="K46" s="5">
        <f t="shared" si="1"/>
        <v>653</v>
      </c>
      <c r="M46" s="14">
        <v>0.2109</v>
      </c>
      <c r="O46" s="5">
        <f t="shared" si="4"/>
        <v>137.7177</v>
      </c>
      <c r="Q46" s="16">
        <f t="shared" si="2"/>
        <v>515.2823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1632.5</v>
      </c>
      <c r="G48" s="19">
        <v>0.5</v>
      </c>
      <c r="I48" s="20">
        <f t="shared" si="0"/>
        <v>816.25</v>
      </c>
      <c r="K48" s="5">
        <f t="shared" si="1"/>
        <v>816.25</v>
      </c>
      <c r="M48" s="14">
        <v>0.2266</v>
      </c>
      <c r="O48" s="5">
        <f t="shared" si="4"/>
        <v>184.96224999999998</v>
      </c>
      <c r="Q48" s="16">
        <f t="shared" si="2"/>
        <v>631.28775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979.5</v>
      </c>
      <c r="G49" s="19">
        <v>0.5</v>
      </c>
      <c r="I49" s="20">
        <f t="shared" si="0"/>
        <v>489.75</v>
      </c>
      <c r="K49" s="5">
        <f t="shared" si="1"/>
        <v>489.75</v>
      </c>
      <c r="M49" s="14">
        <v>0.2335</v>
      </c>
      <c r="O49" s="5">
        <f t="shared" si="4"/>
        <v>114.35662500000001</v>
      </c>
      <c r="Q49" s="16">
        <f t="shared" si="2"/>
        <v>375.393375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979.5</v>
      </c>
      <c r="G50" s="19">
        <v>0.5</v>
      </c>
      <c r="I50" s="20">
        <f t="shared" si="0"/>
        <v>489.75</v>
      </c>
      <c r="K50" s="5">
        <f t="shared" si="1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3591.5</v>
      </c>
      <c r="G51" s="19">
        <v>0.5</v>
      </c>
      <c r="I51" s="20">
        <f t="shared" si="0"/>
        <v>1795.75</v>
      </c>
      <c r="K51" s="5">
        <f t="shared" si="1"/>
        <v>1795.75</v>
      </c>
      <c r="M51" s="14">
        <v>0.3755</v>
      </c>
      <c r="O51" s="5">
        <f t="shared" si="4"/>
        <v>674.304125</v>
      </c>
      <c r="Q51" s="16">
        <f t="shared" si="2"/>
        <v>1121.445875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1306</v>
      </c>
      <c r="G52" s="19">
        <v>0.5</v>
      </c>
      <c r="I52" s="20">
        <f t="shared" si="0"/>
        <v>653</v>
      </c>
      <c r="K52" s="5">
        <f t="shared" si="1"/>
        <v>653</v>
      </c>
      <c r="M52" s="14">
        <v>0.2786</v>
      </c>
      <c r="O52" s="5">
        <f t="shared" si="4"/>
        <v>181.9258</v>
      </c>
      <c r="Q52" s="16">
        <f t="shared" si="2"/>
        <v>471.0742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1632.5</v>
      </c>
      <c r="G54" s="19">
        <v>0.5</v>
      </c>
      <c r="I54" s="20">
        <f t="shared" si="0"/>
        <v>816.25</v>
      </c>
      <c r="K54" s="5">
        <f t="shared" si="1"/>
        <v>816.25</v>
      </c>
      <c r="M54" s="14">
        <v>0.3613</v>
      </c>
      <c r="O54" s="5">
        <f t="shared" si="4"/>
        <v>294.911125</v>
      </c>
      <c r="Q54" s="16">
        <f t="shared" si="2"/>
        <v>521.3388749999999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653</v>
      </c>
      <c r="G57" s="19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653</v>
      </c>
      <c r="G58" s="19">
        <v>0.5</v>
      </c>
      <c r="I58" s="20">
        <f t="shared" si="0"/>
        <v>326.5</v>
      </c>
      <c r="K58" s="5">
        <f t="shared" si="1"/>
        <v>326.5</v>
      </c>
      <c r="M58" s="14">
        <v>0.3853</v>
      </c>
      <c r="O58" s="5">
        <f t="shared" si="4"/>
        <v>125.80045</v>
      </c>
      <c r="Q58" s="16">
        <f t="shared" si="2"/>
        <v>200.69955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1306</v>
      </c>
      <c r="G60" s="19">
        <v>0.5</v>
      </c>
      <c r="I60" s="20">
        <f t="shared" si="0"/>
        <v>653</v>
      </c>
      <c r="K60" s="5">
        <f t="shared" si="1"/>
        <v>653</v>
      </c>
      <c r="M60" s="14">
        <v>0.2245</v>
      </c>
      <c r="O60" s="5">
        <f t="shared" si="4"/>
        <v>146.5985</v>
      </c>
      <c r="Q60" s="16">
        <f t="shared" si="2"/>
        <v>506.4015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19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1959</v>
      </c>
      <c r="G62" s="19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653</v>
      </c>
      <c r="G65" s="19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326.5</v>
      </c>
      <c r="G66" s="19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1306</v>
      </c>
      <c r="G67" s="19">
        <v>0.5</v>
      </c>
      <c r="I67" s="20">
        <f t="shared" si="0"/>
        <v>653</v>
      </c>
      <c r="K67" s="5">
        <f t="shared" si="1"/>
        <v>653</v>
      </c>
      <c r="M67" s="14">
        <v>0.4333</v>
      </c>
      <c r="O67" s="5">
        <f t="shared" si="4"/>
        <v>282.9449</v>
      </c>
      <c r="Q67" s="16">
        <f t="shared" si="2"/>
        <v>370.0551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326.5</v>
      </c>
      <c r="G68" s="19">
        <v>0.5</v>
      </c>
      <c r="I68" s="20">
        <f t="shared" si="0"/>
        <v>163.25</v>
      </c>
      <c r="K68" s="5">
        <f t="shared" si="1"/>
        <v>163.25</v>
      </c>
      <c r="M68" s="14">
        <v>0.2834</v>
      </c>
      <c r="O68" s="5">
        <f t="shared" si="4"/>
        <v>46.265049999999995</v>
      </c>
      <c r="Q68" s="16">
        <f t="shared" si="2"/>
        <v>116.98495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653</v>
      </c>
      <c r="G70" s="19">
        <v>0.5</v>
      </c>
      <c r="I70" s="20">
        <f t="shared" si="0"/>
        <v>326.5</v>
      </c>
      <c r="K70" s="5">
        <f t="shared" si="1"/>
        <v>326.5</v>
      </c>
      <c r="M70" s="14">
        <v>0.4329</v>
      </c>
      <c r="O70" s="5">
        <f t="shared" si="4"/>
        <v>141.34185</v>
      </c>
      <c r="Q70" s="16">
        <f t="shared" si="2"/>
        <v>185.15815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1306</v>
      </c>
      <c r="G71" s="19">
        <v>0.5</v>
      </c>
      <c r="I71" s="20">
        <f t="shared" si="0"/>
        <v>653</v>
      </c>
      <c r="K71" s="5">
        <f t="shared" si="1"/>
        <v>653</v>
      </c>
      <c r="M71" s="14">
        <v>0.1971</v>
      </c>
      <c r="O71" s="5">
        <f t="shared" si="4"/>
        <v>128.7063</v>
      </c>
      <c r="Q71" s="16">
        <f t="shared" si="2"/>
        <v>524.2937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653</v>
      </c>
      <c r="G74" s="19">
        <v>0.5</v>
      </c>
      <c r="I74" s="20">
        <f aca="true" t="shared" si="5" ref="I74:I136">E74*G74</f>
        <v>326.5</v>
      </c>
      <c r="K74" s="5">
        <f aca="true" t="shared" si="6" ref="K74:K134">E74-I74</f>
        <v>326.5</v>
      </c>
      <c r="M74" s="14">
        <v>0.4083</v>
      </c>
      <c r="O74" s="5">
        <f t="shared" si="4"/>
        <v>133.30995</v>
      </c>
      <c r="Q74" s="16">
        <f aca="true" t="shared" si="7" ref="Q74:Q134">K74-O74</f>
        <v>193.19005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653</v>
      </c>
      <c r="G76" s="19">
        <v>0.5</v>
      </c>
      <c r="I76" s="20">
        <f t="shared" si="5"/>
        <v>326.5</v>
      </c>
      <c r="K76" s="5">
        <f t="shared" si="6"/>
        <v>326.5</v>
      </c>
      <c r="M76" s="14">
        <v>0.2539</v>
      </c>
      <c r="O76" s="5">
        <f t="shared" si="9"/>
        <v>82.89835000000001</v>
      </c>
      <c r="Q76" s="16">
        <f t="shared" si="7"/>
        <v>243.60165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326.5</v>
      </c>
      <c r="G78" s="19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326.5</v>
      </c>
      <c r="G80" s="19">
        <v>0.5</v>
      </c>
      <c r="I80" s="20">
        <f t="shared" si="5"/>
        <v>163.25</v>
      </c>
      <c r="K80" s="5">
        <f t="shared" si="6"/>
        <v>163.25</v>
      </c>
      <c r="M80" s="14">
        <v>0.3716</v>
      </c>
      <c r="O80" s="5">
        <f t="shared" si="9"/>
        <v>60.6637</v>
      </c>
      <c r="Q80" s="16">
        <f t="shared" si="7"/>
        <v>102.5863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1959</v>
      </c>
      <c r="G81" s="19">
        <v>0.5</v>
      </c>
      <c r="I81" s="20">
        <f t="shared" si="5"/>
        <v>979.5</v>
      </c>
      <c r="K81" s="5">
        <f t="shared" si="6"/>
        <v>979.5</v>
      </c>
      <c r="M81" s="14">
        <v>0.3414</v>
      </c>
      <c r="O81" s="5">
        <f t="shared" si="9"/>
        <v>334.4013</v>
      </c>
      <c r="Q81" s="16">
        <f t="shared" si="7"/>
        <v>645.0987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1632.5</v>
      </c>
      <c r="G82" s="19">
        <v>0.5</v>
      </c>
      <c r="I82" s="20">
        <f t="shared" si="5"/>
        <v>816.25</v>
      </c>
      <c r="K82" s="5">
        <f t="shared" si="6"/>
        <v>816.25</v>
      </c>
      <c r="M82" s="14">
        <v>0.2923</v>
      </c>
      <c r="O82" s="5">
        <f t="shared" si="9"/>
        <v>238.589875</v>
      </c>
      <c r="Q82" s="16">
        <f t="shared" si="7"/>
        <v>577.660125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1632.5</v>
      </c>
      <c r="G84" s="19">
        <v>0.5</v>
      </c>
      <c r="I84" s="20">
        <f t="shared" si="5"/>
        <v>816.25</v>
      </c>
      <c r="K84" s="5">
        <f t="shared" si="6"/>
        <v>816.25</v>
      </c>
      <c r="M84" s="14">
        <v>0.3227</v>
      </c>
      <c r="O84" s="5">
        <f t="shared" si="9"/>
        <v>263.40387499999997</v>
      </c>
      <c r="Q84" s="16">
        <f t="shared" si="7"/>
        <v>552.846125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3228.32</v>
      </c>
      <c r="G85" s="19">
        <v>0.5</v>
      </c>
      <c r="I85" s="20">
        <f t="shared" si="5"/>
        <v>1614.16</v>
      </c>
      <c r="K85" s="5">
        <f t="shared" si="6"/>
        <v>1614.16</v>
      </c>
      <c r="M85" s="14">
        <v>0.4397</v>
      </c>
      <c r="O85" s="5">
        <f t="shared" si="9"/>
        <v>709.746152</v>
      </c>
      <c r="Q85" s="16">
        <f t="shared" si="7"/>
        <v>904.413848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653</v>
      </c>
      <c r="G86" s="19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1306</v>
      </c>
      <c r="G87" s="19">
        <v>0.5</v>
      </c>
      <c r="I87" s="20">
        <f t="shared" si="5"/>
        <v>653</v>
      </c>
      <c r="K87" s="5">
        <f t="shared" si="6"/>
        <v>653</v>
      </c>
      <c r="M87" s="14">
        <v>0.3445</v>
      </c>
      <c r="O87" s="5">
        <f t="shared" si="9"/>
        <v>224.9585</v>
      </c>
      <c r="Q87" s="16">
        <f t="shared" si="7"/>
        <v>428.04150000000004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19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979.5</v>
      </c>
      <c r="G89" s="19">
        <v>0.5</v>
      </c>
      <c r="I89" s="20">
        <f t="shared" si="5"/>
        <v>489.75</v>
      </c>
      <c r="K89" s="5">
        <f t="shared" si="6"/>
        <v>489.75</v>
      </c>
      <c r="M89" s="14">
        <v>0.3154</v>
      </c>
      <c r="O89" s="5">
        <f t="shared" si="9"/>
        <v>154.46715</v>
      </c>
      <c r="Q89" s="16">
        <f t="shared" si="7"/>
        <v>335.28285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326.5</v>
      </c>
      <c r="G90" s="19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326.5</v>
      </c>
      <c r="G92" s="19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3591.5</v>
      </c>
      <c r="G93" s="19">
        <v>0.5</v>
      </c>
      <c r="I93" s="20">
        <f t="shared" si="5"/>
        <v>1795.75</v>
      </c>
      <c r="K93" s="5">
        <f t="shared" si="6"/>
        <v>1795.75</v>
      </c>
      <c r="M93" s="14">
        <v>0.4588</v>
      </c>
      <c r="O93" s="5">
        <f t="shared" si="9"/>
        <v>823.8901</v>
      </c>
      <c r="Q93" s="16">
        <f t="shared" si="7"/>
        <v>971.8599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653</v>
      </c>
      <c r="G94" s="19">
        <v>0.5</v>
      </c>
      <c r="I94" s="20">
        <f t="shared" si="5"/>
        <v>326.5</v>
      </c>
      <c r="K94" s="5">
        <f t="shared" si="6"/>
        <v>326.5</v>
      </c>
      <c r="M94" s="14">
        <v>0.4439</v>
      </c>
      <c r="O94" s="5">
        <f t="shared" si="9"/>
        <v>144.93335000000002</v>
      </c>
      <c r="Q94" s="16">
        <f t="shared" si="7"/>
        <v>181.56664999999998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326.5</v>
      </c>
      <c r="G97" s="19">
        <v>0.5</v>
      </c>
      <c r="I97" s="20">
        <f t="shared" si="5"/>
        <v>163.25</v>
      </c>
      <c r="K97" s="5">
        <f t="shared" si="6"/>
        <v>163.25</v>
      </c>
      <c r="M97" s="14">
        <v>0.2455</v>
      </c>
      <c r="O97" s="5">
        <f t="shared" si="9"/>
        <v>40.077875</v>
      </c>
      <c r="Q97" s="16">
        <f t="shared" si="7"/>
        <v>123.172125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653</v>
      </c>
      <c r="G98" s="19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653</v>
      </c>
      <c r="G100" s="19">
        <v>0.5</v>
      </c>
      <c r="I100" s="20">
        <f t="shared" si="5"/>
        <v>326.5</v>
      </c>
      <c r="K100" s="5">
        <f t="shared" si="6"/>
        <v>326.5</v>
      </c>
      <c r="M100" s="14">
        <v>0.3025</v>
      </c>
      <c r="O100" s="5">
        <f t="shared" si="9"/>
        <v>98.76625</v>
      </c>
      <c r="Q100" s="16">
        <f t="shared" si="7"/>
        <v>227.73375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1959</v>
      </c>
      <c r="G101" s="19">
        <v>0.5</v>
      </c>
      <c r="I101" s="20">
        <f t="shared" si="5"/>
        <v>979.5</v>
      </c>
      <c r="K101" s="5">
        <f t="shared" si="6"/>
        <v>979.5</v>
      </c>
      <c r="M101" s="14">
        <v>0.2755</v>
      </c>
      <c r="O101" s="5">
        <f t="shared" si="9"/>
        <v>269.85225</v>
      </c>
      <c r="Q101" s="16">
        <f t="shared" si="7"/>
        <v>709.64775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2285.5</v>
      </c>
      <c r="G102" s="19">
        <v>0.5</v>
      </c>
      <c r="I102" s="20">
        <f t="shared" si="5"/>
        <v>1142.75</v>
      </c>
      <c r="K102" s="5">
        <f t="shared" si="6"/>
        <v>1142.75</v>
      </c>
      <c r="M102" s="14">
        <v>0.2708</v>
      </c>
      <c r="O102" s="5">
        <f t="shared" si="9"/>
        <v>309.45669999999996</v>
      </c>
      <c r="Q102" s="16">
        <f t="shared" si="7"/>
        <v>833.2933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653</v>
      </c>
      <c r="G103" s="19">
        <v>0.5</v>
      </c>
      <c r="I103" s="20">
        <f t="shared" si="5"/>
        <v>326.5</v>
      </c>
      <c r="K103" s="5">
        <f t="shared" si="6"/>
        <v>326.5</v>
      </c>
      <c r="M103" s="14">
        <v>0.3888</v>
      </c>
      <c r="O103" s="5">
        <f t="shared" si="9"/>
        <v>126.94319999999999</v>
      </c>
      <c r="Q103" s="16">
        <f t="shared" si="7"/>
        <v>199.5568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3591.5</v>
      </c>
      <c r="G104" s="19">
        <v>0.5</v>
      </c>
      <c r="I104" s="20">
        <f t="shared" si="5"/>
        <v>1795.75</v>
      </c>
      <c r="K104" s="5">
        <f t="shared" si="6"/>
        <v>1795.75</v>
      </c>
      <c r="M104" s="14">
        <v>0.5309</v>
      </c>
      <c r="O104" s="5">
        <f t="shared" si="9"/>
        <v>953.3636750000001</v>
      </c>
      <c r="Q104" s="16">
        <f t="shared" si="7"/>
        <v>842.3863249999999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653</v>
      </c>
      <c r="G105" s="19">
        <v>0.5</v>
      </c>
      <c r="I105" s="20">
        <f t="shared" si="5"/>
        <v>326.5</v>
      </c>
      <c r="K105" s="5">
        <f t="shared" si="6"/>
        <v>326.5</v>
      </c>
      <c r="M105" s="14">
        <v>0.2547</v>
      </c>
      <c r="O105" s="5">
        <f t="shared" si="9"/>
        <v>83.15955</v>
      </c>
      <c r="Q105" s="16">
        <f t="shared" si="7"/>
        <v>243.34045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326.5</v>
      </c>
      <c r="G106" s="19">
        <v>0.5</v>
      </c>
      <c r="I106" s="20">
        <f t="shared" si="5"/>
        <v>163.25</v>
      </c>
      <c r="K106" s="5">
        <f t="shared" si="6"/>
        <v>163.25</v>
      </c>
      <c r="M106" s="14">
        <v>0.2329</v>
      </c>
      <c r="O106" s="5">
        <f t="shared" si="9"/>
        <v>38.020925</v>
      </c>
      <c r="Q106" s="16">
        <f t="shared" si="7"/>
        <v>125.229075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2285.5</v>
      </c>
      <c r="G107" s="19">
        <v>0.5</v>
      </c>
      <c r="I107" s="20">
        <f t="shared" si="5"/>
        <v>1142.75</v>
      </c>
      <c r="K107" s="5">
        <f t="shared" si="6"/>
        <v>1142.75</v>
      </c>
      <c r="M107" s="14">
        <v>0.3068</v>
      </c>
      <c r="O107" s="5">
        <f t="shared" si="9"/>
        <v>350.5957</v>
      </c>
      <c r="Q107" s="16">
        <f t="shared" si="7"/>
        <v>792.1542999999999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1959</v>
      </c>
      <c r="G108" s="19">
        <v>0.5</v>
      </c>
      <c r="I108" s="20">
        <f t="shared" si="5"/>
        <v>979.5</v>
      </c>
      <c r="K108" s="5">
        <f t="shared" si="6"/>
        <v>979.5</v>
      </c>
      <c r="M108" s="14">
        <v>0.3715</v>
      </c>
      <c r="O108" s="5">
        <f t="shared" si="9"/>
        <v>363.88425</v>
      </c>
      <c r="Q108" s="16">
        <f t="shared" si="7"/>
        <v>615.6157499999999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19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653</v>
      </c>
      <c r="G111" s="19">
        <v>0.5</v>
      </c>
      <c r="I111" s="20">
        <f t="shared" si="5"/>
        <v>326.5</v>
      </c>
      <c r="K111" s="5">
        <f t="shared" si="6"/>
        <v>326.5</v>
      </c>
      <c r="M111" s="14">
        <v>0.2223</v>
      </c>
      <c r="O111" s="5">
        <f t="shared" si="9"/>
        <v>72.58095</v>
      </c>
      <c r="Q111" s="16">
        <f t="shared" si="7"/>
        <v>253.91905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326.5</v>
      </c>
      <c r="G112" s="19">
        <v>0.5</v>
      </c>
      <c r="I112" s="20">
        <f t="shared" si="5"/>
        <v>163.25</v>
      </c>
      <c r="K112" s="5">
        <f t="shared" si="6"/>
        <v>163.25</v>
      </c>
      <c r="M112" s="14">
        <v>0.371</v>
      </c>
      <c r="O112" s="5">
        <f t="shared" si="9"/>
        <v>60.56575</v>
      </c>
      <c r="Q112" s="16">
        <f t="shared" si="7"/>
        <v>102.68424999999999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653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0.3441</v>
      </c>
      <c r="O113" s="5">
        <f t="shared" si="9"/>
        <v>112.34865</v>
      </c>
      <c r="Q113" s="16">
        <f t="shared" si="7"/>
        <v>214.15134999999998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326.5</v>
      </c>
      <c r="G115" s="19">
        <v>0.5</v>
      </c>
      <c r="I115" s="20">
        <f t="shared" si="5"/>
        <v>163.25</v>
      </c>
      <c r="K115" s="5">
        <f t="shared" si="6"/>
        <v>163.25</v>
      </c>
      <c r="M115" s="14">
        <v>0.3223</v>
      </c>
      <c r="O115" s="5">
        <f t="shared" si="9"/>
        <v>52.615474999999996</v>
      </c>
      <c r="Q115" s="16">
        <f t="shared" si="7"/>
        <v>110.634525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1959</v>
      </c>
      <c r="G116" s="19">
        <v>0.5</v>
      </c>
      <c r="I116" s="20">
        <f t="shared" si="5"/>
        <v>979.5</v>
      </c>
      <c r="K116" s="5">
        <f t="shared" si="6"/>
        <v>979.5</v>
      </c>
      <c r="M116" s="14">
        <v>0.3808</v>
      </c>
      <c r="O116" s="5">
        <f t="shared" si="9"/>
        <v>372.9936</v>
      </c>
      <c r="Q116" s="16">
        <f t="shared" si="7"/>
        <v>606.5064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3918</v>
      </c>
      <c r="G117" s="19">
        <v>0.5</v>
      </c>
      <c r="I117" s="20">
        <f t="shared" si="5"/>
        <v>1959</v>
      </c>
      <c r="K117" s="5">
        <f t="shared" si="6"/>
        <v>1959</v>
      </c>
      <c r="M117" s="14">
        <v>0.2667</v>
      </c>
      <c r="O117" s="5">
        <f t="shared" si="9"/>
        <v>522.4653</v>
      </c>
      <c r="Q117" s="16">
        <f t="shared" si="7"/>
        <v>1436.5347000000002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4571</v>
      </c>
      <c r="G119" s="19">
        <v>0.5</v>
      </c>
      <c r="I119" s="20">
        <f t="shared" si="5"/>
        <v>2285.5</v>
      </c>
      <c r="K119" s="5">
        <f t="shared" si="6"/>
        <v>2285.5</v>
      </c>
      <c r="M119" s="14">
        <v>0.2736</v>
      </c>
      <c r="O119" s="5">
        <f t="shared" si="9"/>
        <v>625.3128</v>
      </c>
      <c r="Q119" s="16">
        <f t="shared" si="7"/>
        <v>1660.1871999999998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1306</v>
      </c>
      <c r="G120" s="19">
        <v>0.5</v>
      </c>
      <c r="I120" s="20">
        <f t="shared" si="5"/>
        <v>653</v>
      </c>
      <c r="K120" s="5">
        <f t="shared" si="6"/>
        <v>653</v>
      </c>
      <c r="M120" s="14">
        <v>0.4168</v>
      </c>
      <c r="O120" s="5">
        <f t="shared" si="9"/>
        <v>272.17040000000003</v>
      </c>
      <c r="Q120" s="16">
        <f t="shared" si="7"/>
        <v>380.82959999999997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326.5</v>
      </c>
      <c r="G122" s="19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9142</v>
      </c>
      <c r="G123" s="19">
        <v>0.5</v>
      </c>
      <c r="I123" s="20">
        <f t="shared" si="5"/>
        <v>4571</v>
      </c>
      <c r="K123" s="5">
        <f t="shared" si="6"/>
        <v>4571</v>
      </c>
      <c r="M123" s="14">
        <v>0.2773</v>
      </c>
      <c r="O123" s="5">
        <f t="shared" si="9"/>
        <v>1267.5383</v>
      </c>
      <c r="Q123" s="16">
        <f t="shared" si="7"/>
        <v>3303.4617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9468.5</v>
      </c>
      <c r="G124" s="19">
        <v>0.5</v>
      </c>
      <c r="I124" s="20">
        <f t="shared" si="5"/>
        <v>4734.25</v>
      </c>
      <c r="K124" s="5">
        <f t="shared" si="6"/>
        <v>4734.25</v>
      </c>
      <c r="M124" s="14">
        <v>0.2455</v>
      </c>
      <c r="O124" s="5">
        <f t="shared" si="9"/>
        <v>1162.258375</v>
      </c>
      <c r="Q124" s="16">
        <f t="shared" si="7"/>
        <v>3571.991625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5473.97</v>
      </c>
      <c r="G126" s="19">
        <v>0.5</v>
      </c>
      <c r="I126" s="20">
        <f t="shared" si="5"/>
        <v>2736.985</v>
      </c>
      <c r="K126" s="5">
        <f t="shared" si="6"/>
        <v>2736.985</v>
      </c>
      <c r="M126" s="14">
        <v>0.3535</v>
      </c>
      <c r="O126" s="5">
        <f t="shared" si="9"/>
        <v>967.5241975</v>
      </c>
      <c r="Q126" s="16">
        <f t="shared" si="7"/>
        <v>1769.4608025000002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10748.56</v>
      </c>
      <c r="G128" s="19">
        <v>0.5</v>
      </c>
      <c r="I128" s="20">
        <f t="shared" si="5"/>
        <v>5374.28</v>
      </c>
      <c r="K128" s="5">
        <f t="shared" si="6"/>
        <v>5374.28</v>
      </c>
      <c r="M128" s="14">
        <v>0.2605</v>
      </c>
      <c r="O128" s="5">
        <f t="shared" si="9"/>
        <v>1399.99994</v>
      </c>
      <c r="Q128" s="16">
        <f t="shared" si="7"/>
        <v>3974.28006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326.5</v>
      </c>
      <c r="G129" s="19">
        <v>0.5</v>
      </c>
      <c r="I129" s="20">
        <f t="shared" si="5"/>
        <v>163.25</v>
      </c>
      <c r="K129" s="5">
        <f t="shared" si="6"/>
        <v>163.25</v>
      </c>
      <c r="M129" s="14">
        <v>0.2035</v>
      </c>
      <c r="O129" s="5">
        <f t="shared" si="9"/>
        <v>33.221374999999995</v>
      </c>
      <c r="Q129" s="16">
        <f t="shared" si="7"/>
        <v>130.028625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16998.99</v>
      </c>
      <c r="G130" s="19">
        <v>0.5</v>
      </c>
      <c r="I130" s="20">
        <f t="shared" si="5"/>
        <v>8499.495</v>
      </c>
      <c r="K130" s="5">
        <f t="shared" si="6"/>
        <v>8499.495</v>
      </c>
      <c r="M130" s="14">
        <v>0.3691</v>
      </c>
      <c r="O130" s="5">
        <f t="shared" si="9"/>
        <v>3137.1636045</v>
      </c>
      <c r="Q130" s="16">
        <f t="shared" si="7"/>
        <v>5362.331395500001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11101</v>
      </c>
      <c r="G131" s="19">
        <v>0.5</v>
      </c>
      <c r="I131" s="20">
        <f t="shared" si="5"/>
        <v>5550.5</v>
      </c>
      <c r="K131" s="5">
        <f t="shared" si="6"/>
        <v>5550.5</v>
      </c>
      <c r="M131" s="14">
        <v>0.3072</v>
      </c>
      <c r="O131" s="5">
        <f t="shared" si="9"/>
        <v>1705.1136</v>
      </c>
      <c r="Q131" s="16">
        <f t="shared" si="7"/>
        <v>3845.3864000000003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653</v>
      </c>
      <c r="G132" s="19">
        <v>0.5</v>
      </c>
      <c r="I132" s="20">
        <f t="shared" si="5"/>
        <v>326.5</v>
      </c>
      <c r="K132" s="5">
        <f t="shared" si="6"/>
        <v>326.5</v>
      </c>
      <c r="M132" s="14">
        <v>0.3513</v>
      </c>
      <c r="O132" s="5">
        <f t="shared" si="9"/>
        <v>114.69945</v>
      </c>
      <c r="Q132" s="16">
        <f t="shared" si="7"/>
        <v>211.80055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1516.65</v>
      </c>
      <c r="G133" s="19">
        <v>0.5</v>
      </c>
      <c r="I133" s="20">
        <f t="shared" si="5"/>
        <v>758.325</v>
      </c>
      <c r="K133" s="5">
        <f t="shared" si="6"/>
        <v>758.325</v>
      </c>
      <c r="M133" s="14">
        <v>0.2699</v>
      </c>
      <c r="O133" s="5">
        <f t="shared" si="9"/>
        <v>204.67191749999998</v>
      </c>
      <c r="Q133" s="16">
        <f t="shared" si="7"/>
        <v>553.6530825000001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2612</v>
      </c>
      <c r="G134" s="19">
        <v>0.5</v>
      </c>
      <c r="I134" s="20">
        <f t="shared" si="5"/>
        <v>1306</v>
      </c>
      <c r="K134" s="5">
        <f t="shared" si="6"/>
        <v>1306</v>
      </c>
      <c r="M134" s="14">
        <v>0.2432</v>
      </c>
      <c r="O134" s="5">
        <f t="shared" si="9"/>
        <v>317.6192</v>
      </c>
      <c r="Q134" s="16">
        <f t="shared" si="7"/>
        <v>988.3808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19263.5</v>
      </c>
      <c r="G135" s="19">
        <v>0.5</v>
      </c>
      <c r="I135" s="20">
        <f t="shared" si="5"/>
        <v>9631.75</v>
      </c>
      <c r="K135" s="5">
        <f>E135-I135</f>
        <v>9631.75</v>
      </c>
      <c r="M135" s="14">
        <v>0.3569</v>
      </c>
      <c r="O135" s="5">
        <f>K135*M135</f>
        <v>3437.571575</v>
      </c>
      <c r="Q135" s="16">
        <f>K135-O135</f>
        <v>6194.178425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2152.22</v>
      </c>
      <c r="G136" s="19">
        <v>0.5</v>
      </c>
      <c r="I136" s="20">
        <f t="shared" si="5"/>
        <v>1076.11</v>
      </c>
      <c r="K136" s="5">
        <f>E136-I136</f>
        <v>1076.11</v>
      </c>
      <c r="M136" s="14">
        <v>0.3843</v>
      </c>
      <c r="O136" s="5">
        <f>K136*M136</f>
        <v>413.5490729999999</v>
      </c>
      <c r="Q136" s="16">
        <f>K136-O136</f>
        <v>662.560927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653</v>
      </c>
      <c r="G137" s="19">
        <v>0.5</v>
      </c>
      <c r="I137" s="20">
        <f>E137*G137</f>
        <v>326.5</v>
      </c>
      <c r="K137" s="5">
        <f>E137-I137</f>
        <v>326.5</v>
      </c>
      <c r="M137" s="14">
        <v>0.4553</v>
      </c>
      <c r="O137" s="5">
        <f>K137*M137</f>
        <v>148.65545</v>
      </c>
      <c r="Q137" s="16">
        <f>K137-O137</f>
        <v>177.84455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2575.21</v>
      </c>
      <c r="G138" s="19">
        <v>0.5</v>
      </c>
      <c r="I138" s="20">
        <f>E138*G138</f>
        <v>1287.605</v>
      </c>
      <c r="K138" s="5">
        <f>E138-I138</f>
        <v>1287.605</v>
      </c>
      <c r="M138" s="14">
        <v>0.4587</v>
      </c>
      <c r="O138" s="5">
        <f>K138*M138</f>
        <v>590.6244135000001</v>
      </c>
      <c r="Q138" s="16">
        <f>K138-O138</f>
        <v>696.9805865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232938.09999999998</v>
      </c>
      <c r="G142" s="6"/>
      <c r="I142" s="18">
        <f>SUM(I9:I141)</f>
        <v>116469.04999999999</v>
      </c>
      <c r="K142" s="5">
        <f>SUM(K9:K141)</f>
        <v>116469.04999999999</v>
      </c>
      <c r="O142" s="5">
        <f>SUM(O9:O141)</f>
        <v>40707.832600000016</v>
      </c>
      <c r="Q142" s="16">
        <f>K142-O142</f>
        <v>75761.21739999996</v>
      </c>
      <c r="S142" s="16">
        <f>SUM(S9:S141)</f>
        <v>0</v>
      </c>
    </row>
    <row r="143" spans="5:17" ht="11.25">
      <c r="E143" s="30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9"/>
  <sheetViews>
    <sheetView zoomScalePageLayoutView="0" workbookViewId="0" topLeftCell="A112">
      <selection activeCell="E135" sqref="E135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69" t="s">
        <v>300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D8" s="11"/>
      <c r="E8" s="13" t="s">
        <v>301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18">
        <v>653</v>
      </c>
      <c r="F9" s="20" t="e">
        <f>E9+#REF!</f>
        <v>#REF!</v>
      </c>
      <c r="G9" s="19">
        <v>0.5</v>
      </c>
      <c r="I9" s="20">
        <f>E9*G9</f>
        <v>326.5</v>
      </c>
      <c r="K9" s="5">
        <f>E9-I9</f>
        <v>326.5</v>
      </c>
      <c r="M9" s="14">
        <v>0.2332</v>
      </c>
      <c r="O9" s="5">
        <f>K9*M9</f>
        <v>76.1398</v>
      </c>
      <c r="Q9" s="16">
        <f>K9-O9</f>
        <v>250.36020000000002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18">
        <v>4244.5</v>
      </c>
      <c r="F10" s="20" t="e">
        <f>E10+#REF!</f>
        <v>#REF!</v>
      </c>
      <c r="G10" s="19">
        <v>0.5</v>
      </c>
      <c r="I10" s="18">
        <f aca="true" t="shared" si="0" ref="I10:I73">E10*G10</f>
        <v>2122.25</v>
      </c>
      <c r="K10" s="5">
        <f aca="true" t="shared" si="1" ref="K10:K73">E10-I10</f>
        <v>2122.25</v>
      </c>
      <c r="M10" s="14">
        <v>0.4474</v>
      </c>
      <c r="O10" s="5">
        <f aca="true" t="shared" si="2" ref="O10:O73">K10*M10</f>
        <v>949.4946500000001</v>
      </c>
      <c r="Q10" s="16">
        <f aca="true" t="shared" si="3" ref="Q10:Q73">K10-O10</f>
        <v>1172.75535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135</v>
      </c>
      <c r="E11" s="18">
        <v>653</v>
      </c>
      <c r="F11" s="20" t="e">
        <f>E11+#REF!</f>
        <v>#REF!</v>
      </c>
      <c r="G11" s="19">
        <v>0.5</v>
      </c>
      <c r="I11" s="18">
        <f t="shared" si="0"/>
        <v>326.5</v>
      </c>
      <c r="K11" s="5">
        <f t="shared" si="1"/>
        <v>326.5</v>
      </c>
      <c r="M11" s="14">
        <v>0.1924</v>
      </c>
      <c r="O11" s="5">
        <f t="shared" si="2"/>
        <v>62.818599999999996</v>
      </c>
      <c r="Q11" s="16">
        <f t="shared" si="3"/>
        <v>263.6814</v>
      </c>
      <c r="S11" s="16">
        <f t="shared" si="4"/>
        <v>0</v>
      </c>
    </row>
    <row r="12" spans="1:19" ht="11.25">
      <c r="A12" s="4" t="s">
        <v>7</v>
      </c>
      <c r="C12" s="3" t="s">
        <v>136</v>
      </c>
      <c r="E12" s="18">
        <v>0</v>
      </c>
      <c r="F12" s="20" t="e">
        <f>E12+#REF!</f>
        <v>#REF!</v>
      </c>
      <c r="G12" s="19">
        <v>0.5</v>
      </c>
      <c r="I12" s="18">
        <f t="shared" si="0"/>
        <v>0</v>
      </c>
      <c r="K12" s="5">
        <f t="shared" si="1"/>
        <v>0</v>
      </c>
      <c r="M12" s="14">
        <v>0.3268</v>
      </c>
      <c r="O12" s="5">
        <f t="shared" si="2"/>
        <v>0</v>
      </c>
      <c r="Q12" s="16">
        <f t="shared" si="3"/>
        <v>0</v>
      </c>
      <c r="S12" s="16">
        <f t="shared" si="4"/>
        <v>0</v>
      </c>
    </row>
    <row r="13" spans="1:19" ht="11.25">
      <c r="A13" s="4" t="s">
        <v>8</v>
      </c>
      <c r="C13" s="3" t="s">
        <v>137</v>
      </c>
      <c r="E13" s="18">
        <v>653</v>
      </c>
      <c r="F13" s="20" t="e">
        <f>E13+#REF!</f>
        <v>#REF!</v>
      </c>
      <c r="G13" s="19">
        <v>0.5</v>
      </c>
      <c r="I13" s="18">
        <f t="shared" si="0"/>
        <v>326.5</v>
      </c>
      <c r="K13" s="5">
        <f t="shared" si="1"/>
        <v>326.5</v>
      </c>
      <c r="M13" s="14">
        <v>0.2722</v>
      </c>
      <c r="O13" s="5">
        <f t="shared" si="2"/>
        <v>88.8733</v>
      </c>
      <c r="Q13" s="16">
        <f t="shared" si="3"/>
        <v>237.6267</v>
      </c>
      <c r="S13" s="16">
        <f t="shared" si="4"/>
        <v>0</v>
      </c>
    </row>
    <row r="14" spans="1:19" ht="11.25">
      <c r="A14" s="4" t="s">
        <v>9</v>
      </c>
      <c r="C14" s="3" t="s">
        <v>138</v>
      </c>
      <c r="E14" s="18">
        <v>1632.5</v>
      </c>
      <c r="F14" s="20" t="e">
        <f>E14+#REF!</f>
        <v>#REF!</v>
      </c>
      <c r="G14" s="19">
        <v>0.5</v>
      </c>
      <c r="I14" s="18">
        <f t="shared" si="0"/>
        <v>816.25</v>
      </c>
      <c r="K14" s="5">
        <f t="shared" si="1"/>
        <v>816.25</v>
      </c>
      <c r="M14" s="14">
        <v>0.2639</v>
      </c>
      <c r="O14" s="5">
        <f t="shared" si="2"/>
        <v>215.408375</v>
      </c>
      <c r="Q14" s="16">
        <f t="shared" si="3"/>
        <v>600.841625</v>
      </c>
      <c r="S14" s="16">
        <f t="shared" si="4"/>
        <v>0</v>
      </c>
    </row>
    <row r="15" spans="1:19" ht="11.25">
      <c r="A15" s="4" t="s">
        <v>10</v>
      </c>
      <c r="C15" s="3" t="s">
        <v>139</v>
      </c>
      <c r="E15" s="18">
        <v>3265</v>
      </c>
      <c r="F15" s="20" t="e">
        <f>E15+#REF!</f>
        <v>#REF!</v>
      </c>
      <c r="G15" s="19">
        <v>0.5</v>
      </c>
      <c r="I15" s="18">
        <f t="shared" si="0"/>
        <v>1632.5</v>
      </c>
      <c r="K15" s="5">
        <f t="shared" si="1"/>
        <v>1632.5</v>
      </c>
      <c r="M15" s="14">
        <v>0.4602</v>
      </c>
      <c r="O15" s="5">
        <f t="shared" si="2"/>
        <v>751.2764999999999</v>
      </c>
      <c r="Q15" s="16">
        <f t="shared" si="3"/>
        <v>881.2235000000001</v>
      </c>
      <c r="S15" s="16">
        <f t="shared" si="4"/>
        <v>0</v>
      </c>
    </row>
    <row r="16" spans="1:19" ht="11.25">
      <c r="A16" s="4" t="s">
        <v>11</v>
      </c>
      <c r="C16" s="3" t="s">
        <v>140</v>
      </c>
      <c r="E16" s="18">
        <v>6856.5</v>
      </c>
      <c r="F16" s="20" t="e">
        <f>E16+#REF!</f>
        <v>#REF!</v>
      </c>
      <c r="G16" s="19">
        <v>0.5</v>
      </c>
      <c r="I16" s="18">
        <f t="shared" si="0"/>
        <v>3428.25</v>
      </c>
      <c r="K16" s="5">
        <f t="shared" si="1"/>
        <v>3428.25</v>
      </c>
      <c r="M16" s="14">
        <v>0.3302</v>
      </c>
      <c r="O16" s="5">
        <f t="shared" si="2"/>
        <v>1132.00815</v>
      </c>
      <c r="Q16" s="16">
        <f t="shared" si="3"/>
        <v>2296.2418500000003</v>
      </c>
      <c r="S16" s="16">
        <f t="shared" si="4"/>
        <v>0</v>
      </c>
    </row>
    <row r="17" spans="1:19" ht="11.25">
      <c r="A17" s="4" t="s">
        <v>12</v>
      </c>
      <c r="C17" s="3" t="s">
        <v>141</v>
      </c>
      <c r="E17" s="18">
        <v>326.5</v>
      </c>
      <c r="F17" s="20" t="e">
        <f>E20+#REF!</f>
        <v>#REF!</v>
      </c>
      <c r="G17" s="19">
        <v>0.5</v>
      </c>
      <c r="I17" s="18">
        <f t="shared" si="0"/>
        <v>163.25</v>
      </c>
      <c r="K17" s="5">
        <f t="shared" si="1"/>
        <v>163.25</v>
      </c>
      <c r="M17" s="14">
        <v>0.4278</v>
      </c>
      <c r="O17" s="5">
        <f t="shared" si="2"/>
        <v>69.83835</v>
      </c>
      <c r="Q17" s="16">
        <f t="shared" si="3"/>
        <v>93.41165</v>
      </c>
      <c r="S17" s="16">
        <f t="shared" si="4"/>
        <v>0</v>
      </c>
    </row>
    <row r="18" spans="1:21" ht="11.25">
      <c r="A18" s="4" t="s">
        <v>13</v>
      </c>
      <c r="C18" s="3" t="s">
        <v>142</v>
      </c>
      <c r="E18" s="18">
        <v>979.5</v>
      </c>
      <c r="F18" s="20" t="e">
        <f>E22+#REF!</f>
        <v>#REF!</v>
      </c>
      <c r="G18" s="19">
        <v>0.5</v>
      </c>
      <c r="I18" s="18">
        <f t="shared" si="0"/>
        <v>489.75</v>
      </c>
      <c r="K18" s="5">
        <f t="shared" si="1"/>
        <v>489.75</v>
      </c>
      <c r="M18" s="14">
        <v>0.3111</v>
      </c>
      <c r="O18" s="5">
        <f t="shared" si="2"/>
        <v>152.361225</v>
      </c>
      <c r="Q18" s="16">
        <f t="shared" si="3"/>
        <v>337.388775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143</v>
      </c>
      <c r="E19" s="18">
        <v>326.5</v>
      </c>
      <c r="F19" s="20" t="e">
        <f>E23+#REF!</f>
        <v>#REF!</v>
      </c>
      <c r="G19" s="19">
        <v>0.5</v>
      </c>
      <c r="I19" s="18">
        <f t="shared" si="0"/>
        <v>163.25</v>
      </c>
      <c r="K19" s="5">
        <f t="shared" si="1"/>
        <v>163.25</v>
      </c>
      <c r="M19" s="14">
        <v>0.2109</v>
      </c>
      <c r="O19" s="5">
        <f t="shared" si="2"/>
        <v>34.429425</v>
      </c>
      <c r="Q19" s="16">
        <f t="shared" si="3"/>
        <v>128.820575</v>
      </c>
      <c r="S19" s="16">
        <f t="shared" si="4"/>
        <v>0</v>
      </c>
    </row>
    <row r="20" spans="1:19" ht="11.25">
      <c r="A20" s="4" t="s">
        <v>15</v>
      </c>
      <c r="C20" s="3" t="s">
        <v>144</v>
      </c>
      <c r="E20" s="18">
        <v>0</v>
      </c>
      <c r="F20" s="20" t="e">
        <f>E24+#REF!</f>
        <v>#REF!</v>
      </c>
      <c r="G20" s="19">
        <v>0.5</v>
      </c>
      <c r="I20" s="18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145</v>
      </c>
      <c r="E21" s="18">
        <v>653</v>
      </c>
      <c r="F21" s="20" t="e">
        <f>E25+#REF!</f>
        <v>#REF!</v>
      </c>
      <c r="G21" s="19">
        <v>0.5</v>
      </c>
      <c r="I21" s="18">
        <f t="shared" si="0"/>
        <v>326.5</v>
      </c>
      <c r="K21" s="5">
        <f t="shared" si="1"/>
        <v>326.5</v>
      </c>
      <c r="M21" s="14">
        <v>0.2439</v>
      </c>
      <c r="O21" s="5">
        <f t="shared" si="2"/>
        <v>79.63335000000001</v>
      </c>
      <c r="Q21" s="16">
        <f t="shared" si="3"/>
        <v>246.86665</v>
      </c>
      <c r="S21" s="16">
        <f t="shared" si="4"/>
        <v>0</v>
      </c>
    </row>
    <row r="22" spans="1:19" ht="11.25">
      <c r="A22" s="4" t="s">
        <v>17</v>
      </c>
      <c r="C22" s="3" t="s">
        <v>146</v>
      </c>
      <c r="E22" s="18">
        <v>326.5</v>
      </c>
      <c r="F22" s="20" t="e">
        <f>E26+#REF!</f>
        <v>#REF!</v>
      </c>
      <c r="G22" s="19">
        <v>0.5</v>
      </c>
      <c r="I22" s="18">
        <f t="shared" si="0"/>
        <v>163.25</v>
      </c>
      <c r="K22" s="5">
        <f t="shared" si="1"/>
        <v>163.25</v>
      </c>
      <c r="M22" s="14">
        <v>0.3156</v>
      </c>
      <c r="O22" s="5">
        <f t="shared" si="2"/>
        <v>51.521699999999996</v>
      </c>
      <c r="Q22" s="16">
        <f t="shared" si="3"/>
        <v>111.7283</v>
      </c>
      <c r="S22" s="16">
        <f t="shared" si="4"/>
        <v>0</v>
      </c>
    </row>
    <row r="23" spans="1:19" ht="11.25">
      <c r="A23" s="4" t="s">
        <v>18</v>
      </c>
      <c r="C23" s="3" t="s">
        <v>147</v>
      </c>
      <c r="E23" s="18">
        <v>653</v>
      </c>
      <c r="F23" s="20" t="e">
        <f>E27+#REF!</f>
        <v>#REF!</v>
      </c>
      <c r="G23" s="19">
        <v>0.5</v>
      </c>
      <c r="I23" s="18">
        <f t="shared" si="0"/>
        <v>326.5</v>
      </c>
      <c r="K23" s="5">
        <f t="shared" si="1"/>
        <v>326.5</v>
      </c>
      <c r="M23" s="14">
        <v>0.2023</v>
      </c>
      <c r="O23" s="5">
        <f t="shared" si="2"/>
        <v>66.05095</v>
      </c>
      <c r="Q23" s="16">
        <f t="shared" si="3"/>
        <v>260.44905</v>
      </c>
      <c r="S23" s="16">
        <f t="shared" si="4"/>
        <v>0</v>
      </c>
    </row>
    <row r="24" spans="1:19" ht="11.25">
      <c r="A24" s="4" t="s">
        <v>19</v>
      </c>
      <c r="C24" s="3" t="s">
        <v>148</v>
      </c>
      <c r="E24" s="18">
        <v>0</v>
      </c>
      <c r="F24" s="20" t="e">
        <f>E28+#REF!</f>
        <v>#REF!</v>
      </c>
      <c r="G24" s="19">
        <v>0.5</v>
      </c>
      <c r="I24" s="18">
        <f t="shared" si="0"/>
        <v>0</v>
      </c>
      <c r="K24" s="5">
        <f t="shared" si="1"/>
        <v>0</v>
      </c>
      <c r="M24" s="14">
        <v>0.3107</v>
      </c>
      <c r="O24" s="5">
        <f t="shared" si="2"/>
        <v>0</v>
      </c>
      <c r="Q24" s="16">
        <f t="shared" si="3"/>
        <v>0</v>
      </c>
      <c r="S24" s="16">
        <f t="shared" si="4"/>
        <v>0</v>
      </c>
    </row>
    <row r="25" spans="1:19" ht="11.25">
      <c r="A25" s="4" t="s">
        <v>20</v>
      </c>
      <c r="C25" s="3" t="s">
        <v>149</v>
      </c>
      <c r="E25" s="18">
        <v>2285.5</v>
      </c>
      <c r="F25" s="20" t="e">
        <f>E29+#REF!</f>
        <v>#REF!</v>
      </c>
      <c r="G25" s="19">
        <v>0.5</v>
      </c>
      <c r="I25" s="18">
        <f t="shared" si="0"/>
        <v>1142.75</v>
      </c>
      <c r="K25" s="5">
        <f t="shared" si="1"/>
        <v>1142.75</v>
      </c>
      <c r="M25" s="14">
        <v>0.3308</v>
      </c>
      <c r="O25" s="5">
        <f t="shared" si="2"/>
        <v>378.02169999999995</v>
      </c>
      <c r="Q25" s="16">
        <f t="shared" si="3"/>
        <v>764.7283</v>
      </c>
      <c r="S25" s="16">
        <f t="shared" si="4"/>
        <v>0</v>
      </c>
    </row>
    <row r="26" spans="1:19" ht="11.25">
      <c r="A26" s="4" t="s">
        <v>21</v>
      </c>
      <c r="C26" s="3" t="s">
        <v>150</v>
      </c>
      <c r="E26" s="18">
        <v>1632.5</v>
      </c>
      <c r="F26" s="20" t="e">
        <f>E31+#REF!</f>
        <v>#REF!</v>
      </c>
      <c r="G26" s="19">
        <v>0.5</v>
      </c>
      <c r="I26" s="18">
        <f t="shared" si="0"/>
        <v>816.25</v>
      </c>
      <c r="K26" s="5">
        <f t="shared" si="1"/>
        <v>816.25</v>
      </c>
      <c r="M26" s="14">
        <v>0.291</v>
      </c>
      <c r="O26" s="5">
        <f t="shared" si="2"/>
        <v>237.52874999999997</v>
      </c>
      <c r="Q26" s="16">
        <f t="shared" si="3"/>
        <v>578.72125</v>
      </c>
      <c r="S26" s="16">
        <f t="shared" si="4"/>
        <v>0</v>
      </c>
    </row>
    <row r="27" spans="1:19" ht="11.25">
      <c r="A27" s="4" t="s">
        <v>22</v>
      </c>
      <c r="C27" s="3" t="s">
        <v>151</v>
      </c>
      <c r="E27" s="18">
        <v>0</v>
      </c>
      <c r="F27" s="20" t="e">
        <f>E32+#REF!</f>
        <v>#REF!</v>
      </c>
      <c r="G27" s="19">
        <v>0.5</v>
      </c>
      <c r="I27" s="18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152</v>
      </c>
      <c r="E28" s="18">
        <v>0</v>
      </c>
      <c r="F28" s="20" t="e">
        <f>E34+#REF!</f>
        <v>#REF!</v>
      </c>
      <c r="G28" s="19">
        <v>0.5</v>
      </c>
      <c r="I28" s="18">
        <f t="shared" si="0"/>
        <v>0</v>
      </c>
      <c r="K28" s="5">
        <f t="shared" si="1"/>
        <v>0</v>
      </c>
      <c r="M28" s="14">
        <v>0.2204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153</v>
      </c>
      <c r="E29" s="18">
        <v>10121.5</v>
      </c>
      <c r="F29" s="20" t="e">
        <f>E35+#REF!</f>
        <v>#REF!</v>
      </c>
      <c r="G29" s="19">
        <v>0.5</v>
      </c>
      <c r="I29" s="18">
        <f t="shared" si="0"/>
        <v>5060.75</v>
      </c>
      <c r="K29" s="5">
        <f t="shared" si="1"/>
        <v>5060.75</v>
      </c>
      <c r="M29" s="14">
        <v>0.3853</v>
      </c>
      <c r="O29" s="5">
        <f t="shared" si="2"/>
        <v>1949.9069749999999</v>
      </c>
      <c r="Q29" s="16">
        <f t="shared" si="3"/>
        <v>3110.843025</v>
      </c>
      <c r="S29" s="16">
        <f t="shared" si="4"/>
        <v>0</v>
      </c>
    </row>
    <row r="30" spans="1:19" ht="11.25">
      <c r="A30" s="4" t="s">
        <v>25</v>
      </c>
      <c r="C30" s="3" t="s">
        <v>154</v>
      </c>
      <c r="E30" s="18">
        <v>0</v>
      </c>
      <c r="F30" s="20" t="e">
        <f>E36+#REF!</f>
        <v>#REF!</v>
      </c>
      <c r="G30" s="19">
        <v>0.5</v>
      </c>
      <c r="I30" s="18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155</v>
      </c>
      <c r="E31" s="18">
        <v>1306</v>
      </c>
      <c r="F31" s="20" t="e">
        <f>E37+#REF!</f>
        <v>#REF!</v>
      </c>
      <c r="G31" s="19">
        <v>0.5</v>
      </c>
      <c r="I31" s="18">
        <f t="shared" si="0"/>
        <v>653</v>
      </c>
      <c r="K31" s="5">
        <f t="shared" si="1"/>
        <v>653</v>
      </c>
      <c r="M31" s="14">
        <v>0.2901</v>
      </c>
      <c r="O31" s="5">
        <f t="shared" si="2"/>
        <v>189.4353</v>
      </c>
      <c r="Q31" s="16">
        <f t="shared" si="3"/>
        <v>463.5647</v>
      </c>
      <c r="S31" s="16">
        <f t="shared" si="4"/>
        <v>0</v>
      </c>
    </row>
    <row r="32" spans="1:19" ht="11.25">
      <c r="A32" s="4" t="s">
        <v>27</v>
      </c>
      <c r="C32" s="3" t="s">
        <v>156</v>
      </c>
      <c r="E32" s="18">
        <v>3918</v>
      </c>
      <c r="F32" s="20" t="e">
        <f>E38+#REF!</f>
        <v>#REF!</v>
      </c>
      <c r="G32" s="19">
        <v>0.5</v>
      </c>
      <c r="I32" s="18">
        <f t="shared" si="0"/>
        <v>1959</v>
      </c>
      <c r="K32" s="5">
        <f t="shared" si="1"/>
        <v>1959</v>
      </c>
      <c r="M32" s="14">
        <v>0.3767</v>
      </c>
      <c r="O32" s="5">
        <f t="shared" si="2"/>
        <v>737.9553</v>
      </c>
      <c r="Q32" s="16">
        <f t="shared" si="3"/>
        <v>1221.0447</v>
      </c>
      <c r="S32" s="16">
        <f t="shared" si="4"/>
        <v>0</v>
      </c>
    </row>
    <row r="33" spans="1:19" ht="11.25">
      <c r="A33" s="4" t="s">
        <v>28</v>
      </c>
      <c r="C33" s="3" t="s">
        <v>157</v>
      </c>
      <c r="E33" s="18">
        <v>0</v>
      </c>
      <c r="F33" s="20" t="e">
        <f>E40+#REF!</f>
        <v>#REF!</v>
      </c>
      <c r="G33" s="19">
        <v>0.5</v>
      </c>
      <c r="I33" s="18">
        <f t="shared" si="0"/>
        <v>0</v>
      </c>
      <c r="K33" s="5">
        <f t="shared" si="1"/>
        <v>0</v>
      </c>
      <c r="M33" s="14">
        <v>0.304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158</v>
      </c>
      <c r="E34" s="18">
        <v>1959</v>
      </c>
      <c r="F34" s="20" t="e">
        <f>E41+#REF!</f>
        <v>#REF!</v>
      </c>
      <c r="G34" s="19">
        <v>0.5</v>
      </c>
      <c r="I34" s="18">
        <f t="shared" si="0"/>
        <v>979.5</v>
      </c>
      <c r="K34" s="5">
        <f t="shared" si="1"/>
        <v>979.5</v>
      </c>
      <c r="M34" s="14">
        <v>0.3042</v>
      </c>
      <c r="O34" s="5">
        <f t="shared" si="2"/>
        <v>297.9639</v>
      </c>
      <c r="Q34" s="16">
        <f t="shared" si="3"/>
        <v>681.5361</v>
      </c>
      <c r="S34" s="16">
        <f t="shared" si="4"/>
        <v>0</v>
      </c>
    </row>
    <row r="35" spans="1:19" ht="11.25">
      <c r="A35" s="4" t="s">
        <v>30</v>
      </c>
      <c r="C35" s="3" t="s">
        <v>159</v>
      </c>
      <c r="E35" s="18">
        <v>979.5</v>
      </c>
      <c r="F35" s="20" t="e">
        <f>E42+#REF!</f>
        <v>#REF!</v>
      </c>
      <c r="G35" s="19">
        <v>0.5</v>
      </c>
      <c r="I35" s="18">
        <f t="shared" si="0"/>
        <v>489.75</v>
      </c>
      <c r="K35" s="5">
        <f t="shared" si="1"/>
        <v>489.75</v>
      </c>
      <c r="M35" s="14">
        <v>0.3358</v>
      </c>
      <c r="O35" s="5">
        <f t="shared" si="2"/>
        <v>164.45805</v>
      </c>
      <c r="Q35" s="16">
        <f t="shared" si="3"/>
        <v>325.29195000000004</v>
      </c>
      <c r="S35" s="16">
        <f t="shared" si="4"/>
        <v>0</v>
      </c>
    </row>
    <row r="36" spans="1:19" ht="11.25">
      <c r="A36" s="4" t="s">
        <v>31</v>
      </c>
      <c r="C36" s="3" t="s">
        <v>160</v>
      </c>
      <c r="E36" s="18">
        <v>0</v>
      </c>
      <c r="F36" s="20" t="e">
        <f>E44+#REF!</f>
        <v>#REF!</v>
      </c>
      <c r="G36" s="19">
        <v>0.5</v>
      </c>
      <c r="I36" s="18">
        <f t="shared" si="0"/>
        <v>0</v>
      </c>
      <c r="K36" s="5">
        <f t="shared" si="1"/>
        <v>0</v>
      </c>
      <c r="M36" s="14">
        <v>0.3853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22" ht="11.25">
      <c r="A37" s="4" t="s">
        <v>32</v>
      </c>
      <c r="C37" s="3" t="s">
        <v>161</v>
      </c>
      <c r="E37" s="18">
        <v>18610.5</v>
      </c>
      <c r="F37" s="20" t="e">
        <f>E45+#REF!</f>
        <v>#REF!</v>
      </c>
      <c r="G37" s="19">
        <v>0.5</v>
      </c>
      <c r="I37" s="18">
        <f t="shared" si="0"/>
        <v>9305.25</v>
      </c>
      <c r="K37" s="5">
        <f t="shared" si="1"/>
        <v>9305.25</v>
      </c>
      <c r="M37" s="14">
        <v>0.4611</v>
      </c>
      <c r="O37" s="5">
        <f t="shared" si="2"/>
        <v>4290.650775</v>
      </c>
      <c r="Q37" s="16">
        <f t="shared" si="3"/>
        <v>5014.599225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162</v>
      </c>
      <c r="E38" s="18">
        <v>1959</v>
      </c>
      <c r="F38" s="20" t="e">
        <f>E46+#REF!</f>
        <v>#REF!</v>
      </c>
      <c r="G38" s="19">
        <v>0.5</v>
      </c>
      <c r="I38" s="18">
        <f t="shared" si="0"/>
        <v>979.5</v>
      </c>
      <c r="K38" s="5">
        <f t="shared" si="1"/>
        <v>979.5</v>
      </c>
      <c r="M38" s="14">
        <v>0.4584</v>
      </c>
      <c r="O38" s="5">
        <f t="shared" si="2"/>
        <v>449.0028</v>
      </c>
      <c r="Q38" s="16">
        <f t="shared" si="3"/>
        <v>530.4972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163</v>
      </c>
      <c r="E39" s="18">
        <v>979.5</v>
      </c>
      <c r="F39" s="20" t="e">
        <f>E47+#REF!</f>
        <v>#REF!</v>
      </c>
      <c r="G39" s="19">
        <v>0.5</v>
      </c>
      <c r="I39" s="18">
        <f t="shared" si="0"/>
        <v>489.75</v>
      </c>
      <c r="K39" s="5">
        <f t="shared" si="1"/>
        <v>489.75</v>
      </c>
      <c r="M39" s="14">
        <v>0.2324</v>
      </c>
      <c r="O39" s="5">
        <f t="shared" si="2"/>
        <v>113.8179</v>
      </c>
      <c r="Q39" s="16">
        <f t="shared" si="3"/>
        <v>375.9321</v>
      </c>
      <c r="S39" s="16">
        <f t="shared" si="4"/>
        <v>0</v>
      </c>
    </row>
    <row r="40" spans="1:19" ht="11.25">
      <c r="A40" s="4" t="s">
        <v>35</v>
      </c>
      <c r="C40" s="3" t="s">
        <v>164</v>
      </c>
      <c r="E40" s="18">
        <v>0</v>
      </c>
      <c r="F40" s="20" t="e">
        <f>E48+#REF!</f>
        <v>#REF!</v>
      </c>
      <c r="G40" s="19">
        <v>0.5</v>
      </c>
      <c r="I40" s="18">
        <f t="shared" si="0"/>
        <v>0</v>
      </c>
      <c r="K40" s="5">
        <f t="shared" si="1"/>
        <v>0</v>
      </c>
      <c r="M40" s="14">
        <v>0.3811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165</v>
      </c>
      <c r="E41" s="18">
        <v>1959</v>
      </c>
      <c r="F41" s="20" t="e">
        <f>E49+#REF!</f>
        <v>#REF!</v>
      </c>
      <c r="G41" s="19">
        <v>0.5</v>
      </c>
      <c r="I41" s="18">
        <f t="shared" si="0"/>
        <v>979.5</v>
      </c>
      <c r="K41" s="5">
        <f t="shared" si="1"/>
        <v>979.5</v>
      </c>
      <c r="M41" s="14">
        <v>0.283</v>
      </c>
      <c r="O41" s="5">
        <f t="shared" si="2"/>
        <v>277.19849999999997</v>
      </c>
      <c r="Q41" s="16">
        <f t="shared" si="3"/>
        <v>702.3015</v>
      </c>
      <c r="S41" s="16">
        <f t="shared" si="4"/>
        <v>0</v>
      </c>
    </row>
    <row r="42" spans="1:19" ht="11.25">
      <c r="A42" s="4" t="s">
        <v>37</v>
      </c>
      <c r="C42" s="3" t="s">
        <v>166</v>
      </c>
      <c r="E42" s="18">
        <v>0</v>
      </c>
      <c r="F42" s="20" t="e">
        <f>E50+#REF!</f>
        <v>#REF!</v>
      </c>
      <c r="G42" s="19">
        <v>0.5</v>
      </c>
      <c r="I42" s="18">
        <f t="shared" si="0"/>
        <v>0</v>
      </c>
      <c r="K42" s="5">
        <f t="shared" si="1"/>
        <v>0</v>
      </c>
      <c r="M42" s="14">
        <v>0.4348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167</v>
      </c>
      <c r="E43" s="18">
        <v>653</v>
      </c>
      <c r="F43" s="20" t="e">
        <f>E51+#REF!</f>
        <v>#REF!</v>
      </c>
      <c r="G43" s="19">
        <v>0.5</v>
      </c>
      <c r="I43" s="18">
        <f t="shared" si="0"/>
        <v>326.5</v>
      </c>
      <c r="K43" s="5">
        <f t="shared" si="1"/>
        <v>326.5</v>
      </c>
      <c r="M43" s="14">
        <v>0.2898</v>
      </c>
      <c r="O43" s="5">
        <f t="shared" si="2"/>
        <v>94.6197</v>
      </c>
      <c r="Q43" s="16">
        <f t="shared" si="3"/>
        <v>231.8803</v>
      </c>
      <c r="S43" s="16">
        <f t="shared" si="4"/>
        <v>0</v>
      </c>
    </row>
    <row r="44" spans="1:19" ht="11.25">
      <c r="A44" s="4" t="s">
        <v>39</v>
      </c>
      <c r="C44" s="3" t="s">
        <v>168</v>
      </c>
      <c r="E44" s="18">
        <v>2612</v>
      </c>
      <c r="F44" s="20" t="e">
        <f>E52+#REF!</f>
        <v>#REF!</v>
      </c>
      <c r="G44" s="19">
        <v>0.5</v>
      </c>
      <c r="I44" s="18">
        <f t="shared" si="0"/>
        <v>1306</v>
      </c>
      <c r="K44" s="5">
        <f t="shared" si="1"/>
        <v>1306</v>
      </c>
      <c r="M44" s="14">
        <v>0.3687</v>
      </c>
      <c r="O44" s="5">
        <f t="shared" si="2"/>
        <v>481.52220000000005</v>
      </c>
      <c r="Q44" s="16">
        <f t="shared" si="3"/>
        <v>824.4777999999999</v>
      </c>
      <c r="S44" s="16">
        <f t="shared" si="4"/>
        <v>0</v>
      </c>
    </row>
    <row r="45" spans="1:19" ht="11.25">
      <c r="A45" s="4" t="s">
        <v>40</v>
      </c>
      <c r="C45" s="3" t="s">
        <v>169</v>
      </c>
      <c r="E45" s="18">
        <v>653</v>
      </c>
      <c r="F45" s="20" t="e">
        <f>E54+#REF!</f>
        <v>#REF!</v>
      </c>
      <c r="G45" s="19">
        <v>0.5</v>
      </c>
      <c r="I45" s="18">
        <f t="shared" si="0"/>
        <v>326.5</v>
      </c>
      <c r="K45" s="5">
        <f t="shared" si="1"/>
        <v>326.5</v>
      </c>
      <c r="M45" s="14">
        <v>0.4871</v>
      </c>
      <c r="O45" s="5">
        <f t="shared" si="2"/>
        <v>159.03815</v>
      </c>
      <c r="Q45" s="16">
        <f t="shared" si="3"/>
        <v>167.46185</v>
      </c>
      <c r="S45" s="16">
        <f t="shared" si="4"/>
        <v>0</v>
      </c>
    </row>
    <row r="46" spans="1:19" ht="11.25">
      <c r="A46" s="4" t="s">
        <v>41</v>
      </c>
      <c r="C46" s="3" t="s">
        <v>170</v>
      </c>
      <c r="E46" s="18">
        <v>326.5</v>
      </c>
      <c r="F46" s="20" t="e">
        <f>E55+#REF!</f>
        <v>#REF!</v>
      </c>
      <c r="G46" s="19">
        <v>0.5</v>
      </c>
      <c r="I46" s="18">
        <f t="shared" si="0"/>
        <v>163.25</v>
      </c>
      <c r="K46" s="5">
        <f t="shared" si="1"/>
        <v>163.25</v>
      </c>
      <c r="M46" s="14">
        <v>0.2109</v>
      </c>
      <c r="O46" s="5">
        <f t="shared" si="2"/>
        <v>34.429425</v>
      </c>
      <c r="Q46" s="16">
        <f t="shared" si="3"/>
        <v>128.820575</v>
      </c>
      <c r="S46" s="16">
        <f t="shared" si="4"/>
        <v>0</v>
      </c>
    </row>
    <row r="47" spans="1:19" ht="11.25">
      <c r="A47" s="4" t="s">
        <v>42</v>
      </c>
      <c r="C47" s="3" t="s">
        <v>171</v>
      </c>
      <c r="E47" s="18">
        <v>0</v>
      </c>
      <c r="F47" s="20" t="e">
        <f>E56+#REF!</f>
        <v>#REF!</v>
      </c>
      <c r="G47" s="19">
        <v>0.5</v>
      </c>
      <c r="I47" s="18">
        <f t="shared" si="0"/>
        <v>0</v>
      </c>
      <c r="K47" s="5">
        <f t="shared" si="1"/>
        <v>0</v>
      </c>
      <c r="M47" s="14">
        <v>0.3471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172</v>
      </c>
      <c r="E48" s="18">
        <v>653</v>
      </c>
      <c r="F48" s="20" t="e">
        <f>E57+#REF!</f>
        <v>#REF!</v>
      </c>
      <c r="G48" s="19">
        <v>0.5</v>
      </c>
      <c r="I48" s="18">
        <f t="shared" si="0"/>
        <v>326.5</v>
      </c>
      <c r="K48" s="5">
        <f t="shared" si="1"/>
        <v>326.5</v>
      </c>
      <c r="M48" s="14">
        <v>0.2266</v>
      </c>
      <c r="O48" s="5">
        <f t="shared" si="2"/>
        <v>73.9849</v>
      </c>
      <c r="Q48" s="16">
        <f t="shared" si="3"/>
        <v>252.51510000000002</v>
      </c>
      <c r="S48" s="16">
        <f t="shared" si="4"/>
        <v>0</v>
      </c>
    </row>
    <row r="49" spans="1:21" ht="11.25">
      <c r="A49" s="4" t="s">
        <v>44</v>
      </c>
      <c r="C49" s="3" t="s">
        <v>173</v>
      </c>
      <c r="E49" s="18">
        <v>1959</v>
      </c>
      <c r="F49" s="20" t="e">
        <f>E59+#REF!</f>
        <v>#REF!</v>
      </c>
      <c r="G49" s="19">
        <v>0.5</v>
      </c>
      <c r="I49" s="18">
        <f t="shared" si="0"/>
        <v>979.5</v>
      </c>
      <c r="K49" s="5">
        <f t="shared" si="1"/>
        <v>979.5</v>
      </c>
      <c r="M49" s="14">
        <v>0.2335</v>
      </c>
      <c r="O49" s="5">
        <f t="shared" si="2"/>
        <v>228.71325000000002</v>
      </c>
      <c r="Q49" s="16">
        <f t="shared" si="3"/>
        <v>750.78675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174</v>
      </c>
      <c r="E50" s="18">
        <v>979.5</v>
      </c>
      <c r="F50" s="20" t="e">
        <f>E60+#REF!</f>
        <v>#REF!</v>
      </c>
      <c r="G50" s="19">
        <v>0.5</v>
      </c>
      <c r="I50" s="18">
        <f t="shared" si="0"/>
        <v>489.75</v>
      </c>
      <c r="K50" s="5">
        <f t="shared" si="1"/>
        <v>489.75</v>
      </c>
      <c r="M50" s="14">
        <v>0.4444</v>
      </c>
      <c r="O50" s="5">
        <f t="shared" si="2"/>
        <v>217.6449</v>
      </c>
      <c r="Q50" s="16">
        <f t="shared" si="3"/>
        <v>272.1051</v>
      </c>
      <c r="S50" s="16">
        <f t="shared" si="4"/>
        <v>0</v>
      </c>
    </row>
    <row r="51" spans="1:19" ht="11.25">
      <c r="A51" s="4" t="s">
        <v>46</v>
      </c>
      <c r="C51" s="3" t="s">
        <v>175</v>
      </c>
      <c r="E51" s="18">
        <v>4592.46</v>
      </c>
      <c r="F51" s="20" t="e">
        <f>E61+#REF!</f>
        <v>#REF!</v>
      </c>
      <c r="G51" s="19">
        <v>0.5</v>
      </c>
      <c r="I51" s="18">
        <f t="shared" si="0"/>
        <v>2296.23</v>
      </c>
      <c r="K51" s="5">
        <f t="shared" si="1"/>
        <v>2296.23</v>
      </c>
      <c r="M51" s="14">
        <v>0.3755</v>
      </c>
      <c r="O51" s="5">
        <f t="shared" si="2"/>
        <v>862.234365</v>
      </c>
      <c r="Q51" s="16">
        <f t="shared" si="3"/>
        <v>1433.995635</v>
      </c>
      <c r="S51" s="16">
        <f t="shared" si="4"/>
        <v>0</v>
      </c>
    </row>
    <row r="52" spans="1:19" ht="11.25">
      <c r="A52" s="4" t="s">
        <v>47</v>
      </c>
      <c r="C52" s="3" t="s">
        <v>176</v>
      </c>
      <c r="E52" s="18">
        <v>979.5</v>
      </c>
      <c r="F52" s="20" t="e">
        <f>E62+#REF!</f>
        <v>#REF!</v>
      </c>
      <c r="G52" s="19">
        <v>0.5</v>
      </c>
      <c r="I52" s="18">
        <f t="shared" si="0"/>
        <v>489.75</v>
      </c>
      <c r="K52" s="5">
        <f t="shared" si="1"/>
        <v>489.75</v>
      </c>
      <c r="M52" s="14">
        <v>0.2786</v>
      </c>
      <c r="O52" s="5">
        <f t="shared" si="2"/>
        <v>136.44435000000001</v>
      </c>
      <c r="Q52" s="16">
        <f t="shared" si="3"/>
        <v>353.30565</v>
      </c>
      <c r="S52" s="16">
        <f t="shared" si="4"/>
        <v>0</v>
      </c>
    </row>
    <row r="53" spans="1:19" ht="11.25">
      <c r="A53" s="4" t="s">
        <v>48</v>
      </c>
      <c r="C53" s="3" t="s">
        <v>177</v>
      </c>
      <c r="E53" s="18">
        <v>0</v>
      </c>
      <c r="F53" s="20" t="e">
        <f>E63+#REF!</f>
        <v>#REF!</v>
      </c>
      <c r="G53" s="19">
        <v>0.5</v>
      </c>
      <c r="I53" s="18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178</v>
      </c>
      <c r="E54" s="18">
        <v>326.5</v>
      </c>
      <c r="F54" s="20" t="e">
        <f>E64+#REF!</f>
        <v>#REF!</v>
      </c>
      <c r="G54" s="19">
        <v>0.5</v>
      </c>
      <c r="I54" s="18">
        <f t="shared" si="0"/>
        <v>163.25</v>
      </c>
      <c r="K54" s="5">
        <f t="shared" si="1"/>
        <v>163.25</v>
      </c>
      <c r="M54" s="14">
        <v>0.3613</v>
      </c>
      <c r="O54" s="5">
        <f t="shared" si="2"/>
        <v>58.982225</v>
      </c>
      <c r="Q54" s="16">
        <f t="shared" si="3"/>
        <v>104.267775</v>
      </c>
      <c r="S54" s="16">
        <f t="shared" si="4"/>
        <v>0</v>
      </c>
    </row>
    <row r="55" spans="1:19" ht="11.25">
      <c r="A55" s="4" t="s">
        <v>50</v>
      </c>
      <c r="C55" s="3" t="s">
        <v>179</v>
      </c>
      <c r="E55" s="18">
        <v>0</v>
      </c>
      <c r="F55" s="20" t="e">
        <f>E65+#REF!</f>
        <v>#REF!</v>
      </c>
      <c r="G55" s="19">
        <v>0.5</v>
      </c>
      <c r="I55" s="18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180</v>
      </c>
      <c r="E56" s="18">
        <v>0</v>
      </c>
      <c r="F56" s="20" t="e">
        <f>E66+#REF!</f>
        <v>#REF!</v>
      </c>
      <c r="G56" s="19">
        <v>0.5</v>
      </c>
      <c r="I56" s="18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181</v>
      </c>
      <c r="E57" s="18">
        <v>653</v>
      </c>
      <c r="F57" s="20" t="e">
        <f>E67+#REF!</f>
        <v>#REF!</v>
      </c>
      <c r="G57" s="19">
        <v>0.5</v>
      </c>
      <c r="I57" s="18">
        <f t="shared" si="0"/>
        <v>326.5</v>
      </c>
      <c r="K57" s="5">
        <f t="shared" si="1"/>
        <v>326.5</v>
      </c>
      <c r="M57" s="14">
        <v>0.3627</v>
      </c>
      <c r="O57" s="5">
        <f t="shared" si="2"/>
        <v>118.42155000000001</v>
      </c>
      <c r="Q57" s="16">
        <f t="shared" si="3"/>
        <v>208.07844999999998</v>
      </c>
      <c r="S57" s="16">
        <f t="shared" si="4"/>
        <v>0</v>
      </c>
    </row>
    <row r="58" spans="1:19" ht="11.25">
      <c r="A58" s="4" t="s">
        <v>53</v>
      </c>
      <c r="C58" s="3" t="s">
        <v>182</v>
      </c>
      <c r="E58" s="18">
        <v>326.5</v>
      </c>
      <c r="F58" s="20" t="e">
        <f>E68+#REF!</f>
        <v>#REF!</v>
      </c>
      <c r="G58" s="19">
        <v>0.5</v>
      </c>
      <c r="I58" s="18">
        <f t="shared" si="0"/>
        <v>163.25</v>
      </c>
      <c r="K58" s="5">
        <f t="shared" si="1"/>
        <v>163.25</v>
      </c>
      <c r="M58" s="14">
        <v>0.3853</v>
      </c>
      <c r="O58" s="5">
        <f t="shared" si="2"/>
        <v>62.900225</v>
      </c>
      <c r="Q58" s="16">
        <f t="shared" si="3"/>
        <v>100.349775</v>
      </c>
      <c r="S58" s="16">
        <f t="shared" si="4"/>
        <v>0</v>
      </c>
    </row>
    <row r="59" spans="1:19" ht="11.25">
      <c r="A59" s="4" t="s">
        <v>54</v>
      </c>
      <c r="C59" s="3" t="s">
        <v>183</v>
      </c>
      <c r="E59" s="18">
        <v>0</v>
      </c>
      <c r="F59" s="20" t="e">
        <f>E69+#REF!</f>
        <v>#REF!</v>
      </c>
      <c r="G59" s="19">
        <v>0.5</v>
      </c>
      <c r="I59" s="18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184</v>
      </c>
      <c r="E60" s="18">
        <v>1306</v>
      </c>
      <c r="F60" s="20" t="e">
        <f>E70+#REF!</f>
        <v>#REF!</v>
      </c>
      <c r="G60" s="19">
        <v>0.5</v>
      </c>
      <c r="I60" s="18">
        <f t="shared" si="0"/>
        <v>653</v>
      </c>
      <c r="K60" s="5">
        <f t="shared" si="1"/>
        <v>653</v>
      </c>
      <c r="M60" s="14">
        <v>0.2245</v>
      </c>
      <c r="O60" s="5">
        <f t="shared" si="2"/>
        <v>146.5985</v>
      </c>
      <c r="Q60" s="16">
        <f t="shared" si="3"/>
        <v>506.4015</v>
      </c>
      <c r="S60" s="16">
        <f t="shared" si="4"/>
        <v>0</v>
      </c>
    </row>
    <row r="61" spans="1:19" ht="11.25">
      <c r="A61" s="4" t="s">
        <v>56</v>
      </c>
      <c r="C61" s="3" t="s">
        <v>185</v>
      </c>
      <c r="E61" s="18">
        <v>653</v>
      </c>
      <c r="F61" s="20" t="e">
        <f>E71+#REF!</f>
        <v>#REF!</v>
      </c>
      <c r="G61" s="19">
        <v>0.5</v>
      </c>
      <c r="I61" s="18">
        <f t="shared" si="0"/>
        <v>326.5</v>
      </c>
      <c r="K61" s="5">
        <f t="shared" si="1"/>
        <v>326.5</v>
      </c>
      <c r="M61" s="17">
        <v>0.4764</v>
      </c>
      <c r="O61" s="5">
        <f t="shared" si="2"/>
        <v>155.5446</v>
      </c>
      <c r="Q61" s="16">
        <f t="shared" si="3"/>
        <v>170.9554</v>
      </c>
      <c r="S61" s="16">
        <f t="shared" si="4"/>
        <v>0</v>
      </c>
    </row>
    <row r="62" spans="1:19" ht="11.25">
      <c r="A62" s="4" t="s">
        <v>57</v>
      </c>
      <c r="C62" s="3" t="s">
        <v>186</v>
      </c>
      <c r="E62" s="18">
        <v>1632.5</v>
      </c>
      <c r="F62" s="20" t="e">
        <f>E73+#REF!</f>
        <v>#REF!</v>
      </c>
      <c r="G62" s="19">
        <v>0.5</v>
      </c>
      <c r="I62" s="18">
        <f t="shared" si="0"/>
        <v>816.25</v>
      </c>
      <c r="K62" s="5">
        <f t="shared" si="1"/>
        <v>816.25</v>
      </c>
      <c r="M62" s="14">
        <v>0.4401</v>
      </c>
      <c r="O62" s="5">
        <f t="shared" si="2"/>
        <v>359.231625</v>
      </c>
      <c r="Q62" s="16">
        <f t="shared" si="3"/>
        <v>457.018375</v>
      </c>
      <c r="S62" s="16">
        <f t="shared" si="4"/>
        <v>0</v>
      </c>
    </row>
    <row r="63" spans="1:19" ht="11.25">
      <c r="A63" s="4" t="s">
        <v>58</v>
      </c>
      <c r="C63" s="3" t="s">
        <v>187</v>
      </c>
      <c r="E63" s="18">
        <v>0</v>
      </c>
      <c r="F63" s="20" t="e">
        <f>E74+#REF!</f>
        <v>#REF!</v>
      </c>
      <c r="G63" s="19">
        <v>0.5</v>
      </c>
      <c r="I63" s="18">
        <f t="shared" si="0"/>
        <v>0</v>
      </c>
      <c r="K63" s="5">
        <f t="shared" si="1"/>
        <v>0</v>
      </c>
      <c r="M63" s="14">
        <v>0.1698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188</v>
      </c>
      <c r="E64" s="18">
        <v>0</v>
      </c>
      <c r="F64" s="20" t="e">
        <f>E75+#REF!</f>
        <v>#REF!</v>
      </c>
      <c r="G64" s="19">
        <v>0.5</v>
      </c>
      <c r="I64" s="18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189</v>
      </c>
      <c r="E65" s="18">
        <v>653</v>
      </c>
      <c r="F65" s="20" t="e">
        <f>E77+#REF!</f>
        <v>#REF!</v>
      </c>
      <c r="G65" s="19">
        <v>0.5</v>
      </c>
      <c r="I65" s="18">
        <f t="shared" si="0"/>
        <v>326.5</v>
      </c>
      <c r="K65" s="5">
        <f t="shared" si="1"/>
        <v>326.5</v>
      </c>
      <c r="M65" s="14">
        <v>0.4271</v>
      </c>
      <c r="O65" s="5">
        <f t="shared" si="2"/>
        <v>139.44815</v>
      </c>
      <c r="Q65" s="16">
        <f t="shared" si="3"/>
        <v>187.05185</v>
      </c>
      <c r="S65" s="16">
        <f t="shared" si="4"/>
        <v>0</v>
      </c>
    </row>
    <row r="66" spans="1:19" ht="11.25">
      <c r="A66" s="4" t="s">
        <v>61</v>
      </c>
      <c r="C66" s="3" t="s">
        <v>190</v>
      </c>
      <c r="E66" s="18">
        <v>326.5</v>
      </c>
      <c r="F66" s="20" t="e">
        <f>E78+#REF!</f>
        <v>#REF!</v>
      </c>
      <c r="G66" s="19">
        <v>0.5</v>
      </c>
      <c r="I66" s="18">
        <f t="shared" si="0"/>
        <v>163.25</v>
      </c>
      <c r="K66" s="5">
        <f t="shared" si="1"/>
        <v>163.25</v>
      </c>
      <c r="M66" s="14">
        <v>0.2286</v>
      </c>
      <c r="O66" s="5">
        <f t="shared" si="2"/>
        <v>37.31895</v>
      </c>
      <c r="Q66" s="16">
        <f t="shared" si="3"/>
        <v>125.93105</v>
      </c>
      <c r="S66" s="16">
        <f t="shared" si="4"/>
        <v>0</v>
      </c>
    </row>
    <row r="67" spans="1:19" ht="11.25">
      <c r="A67" s="4" t="s">
        <v>62</v>
      </c>
      <c r="C67" s="3" t="s">
        <v>191</v>
      </c>
      <c r="E67" s="18">
        <v>1306</v>
      </c>
      <c r="F67" s="20" t="e">
        <f>E80+#REF!</f>
        <v>#REF!</v>
      </c>
      <c r="G67" s="19">
        <v>0.5</v>
      </c>
      <c r="I67" s="18">
        <f t="shared" si="0"/>
        <v>653</v>
      </c>
      <c r="K67" s="5">
        <f t="shared" si="1"/>
        <v>653</v>
      </c>
      <c r="M67" s="14">
        <v>0.4333</v>
      </c>
      <c r="O67" s="5">
        <f t="shared" si="2"/>
        <v>282.9449</v>
      </c>
      <c r="Q67" s="16">
        <f t="shared" si="3"/>
        <v>370.0551</v>
      </c>
      <c r="S67" s="16">
        <f t="shared" si="4"/>
        <v>0</v>
      </c>
    </row>
    <row r="68" spans="1:19" ht="11.25">
      <c r="A68" s="4" t="s">
        <v>63</v>
      </c>
      <c r="C68" s="3" t="s">
        <v>192</v>
      </c>
      <c r="E68" s="18">
        <v>326.5</v>
      </c>
      <c r="F68" s="20" t="e">
        <f>E81+#REF!</f>
        <v>#REF!</v>
      </c>
      <c r="G68" s="19">
        <v>0.5</v>
      </c>
      <c r="I68" s="18">
        <f t="shared" si="0"/>
        <v>163.25</v>
      </c>
      <c r="K68" s="5">
        <f t="shared" si="1"/>
        <v>163.25</v>
      </c>
      <c r="M68" s="14">
        <v>0.2834</v>
      </c>
      <c r="O68" s="5">
        <f t="shared" si="2"/>
        <v>46.265049999999995</v>
      </c>
      <c r="Q68" s="16">
        <f t="shared" si="3"/>
        <v>116.98495</v>
      </c>
      <c r="S68" s="16">
        <f t="shared" si="4"/>
        <v>0</v>
      </c>
    </row>
    <row r="69" spans="1:19" ht="11.25">
      <c r="A69" s="4" t="s">
        <v>64</v>
      </c>
      <c r="C69" s="3" t="s">
        <v>193</v>
      </c>
      <c r="E69" s="18">
        <v>0</v>
      </c>
      <c r="F69" s="20" t="e">
        <f>E82+#REF!</f>
        <v>#REF!</v>
      </c>
      <c r="G69" s="19">
        <v>0.5</v>
      </c>
      <c r="I69" s="18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194</v>
      </c>
      <c r="E70" s="18">
        <v>326.5</v>
      </c>
      <c r="F70" s="20" t="e">
        <f>E84+#REF!</f>
        <v>#REF!</v>
      </c>
      <c r="G70" s="19">
        <v>0.5</v>
      </c>
      <c r="I70" s="18">
        <f t="shared" si="0"/>
        <v>163.25</v>
      </c>
      <c r="K70" s="5">
        <f t="shared" si="1"/>
        <v>163.25</v>
      </c>
      <c r="M70" s="14">
        <v>0.4329</v>
      </c>
      <c r="O70" s="5">
        <f t="shared" si="2"/>
        <v>70.670925</v>
      </c>
      <c r="Q70" s="16">
        <f t="shared" si="3"/>
        <v>92.579075</v>
      </c>
      <c r="S70" s="16">
        <f t="shared" si="4"/>
        <v>0</v>
      </c>
    </row>
    <row r="71" spans="1:19" ht="11.25">
      <c r="A71" s="4" t="s">
        <v>66</v>
      </c>
      <c r="C71" s="3" t="s">
        <v>195</v>
      </c>
      <c r="E71" s="18">
        <v>326.5</v>
      </c>
      <c r="F71" s="20" t="e">
        <f>E85+#REF!</f>
        <v>#REF!</v>
      </c>
      <c r="G71" s="19">
        <v>0.5</v>
      </c>
      <c r="I71" s="18">
        <f t="shared" si="0"/>
        <v>163.25</v>
      </c>
      <c r="K71" s="5">
        <f t="shared" si="1"/>
        <v>163.25</v>
      </c>
      <c r="M71" s="14">
        <v>0.1971</v>
      </c>
      <c r="O71" s="5">
        <f t="shared" si="2"/>
        <v>32.176575</v>
      </c>
      <c r="Q71" s="16">
        <f t="shared" si="3"/>
        <v>131.073425</v>
      </c>
      <c r="S71" s="16">
        <f t="shared" si="4"/>
        <v>0</v>
      </c>
    </row>
    <row r="72" spans="1:19" ht="11.25">
      <c r="A72" s="4" t="s">
        <v>67</v>
      </c>
      <c r="C72" s="3" t="s">
        <v>196</v>
      </c>
      <c r="E72" s="18">
        <v>0</v>
      </c>
      <c r="F72" s="20" t="e">
        <f>E86+#REF!</f>
        <v>#REF!</v>
      </c>
      <c r="G72" s="19">
        <v>0.5</v>
      </c>
      <c r="I72" s="18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197</v>
      </c>
      <c r="E73" s="18">
        <v>0</v>
      </c>
      <c r="F73" s="20" t="e">
        <f>E87+#REF!</f>
        <v>#REF!</v>
      </c>
      <c r="G73" s="19">
        <v>0.5</v>
      </c>
      <c r="I73" s="18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198</v>
      </c>
      <c r="E74" s="18">
        <v>0</v>
      </c>
      <c r="F74" s="20" t="e">
        <f>E88+#REF!</f>
        <v>#REF!</v>
      </c>
      <c r="G74" s="19">
        <v>0.5</v>
      </c>
      <c r="I74" s="18">
        <f aca="true" t="shared" si="5" ref="I74:I137">E74*G74</f>
        <v>0</v>
      </c>
      <c r="K74" s="5">
        <f aca="true" t="shared" si="6" ref="K74:K137">E74-I74</f>
        <v>0</v>
      </c>
      <c r="M74" s="14">
        <v>0.4083</v>
      </c>
      <c r="O74" s="5">
        <f aca="true" t="shared" si="7" ref="O74:O136">K74*M74</f>
        <v>0</v>
      </c>
      <c r="Q74" s="16">
        <f aca="true" t="shared" si="8" ref="Q74:Q136">K74-O74</f>
        <v>0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199</v>
      </c>
      <c r="E75" s="18">
        <v>0</v>
      </c>
      <c r="F75" s="20" t="e">
        <f>E89+#REF!</f>
        <v>#REF!</v>
      </c>
      <c r="G75" s="19">
        <v>0.5</v>
      </c>
      <c r="I75" s="18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200</v>
      </c>
      <c r="E76" s="18">
        <v>979.5</v>
      </c>
      <c r="F76" s="20" t="e">
        <f>E90+#REF!</f>
        <v>#REF!</v>
      </c>
      <c r="G76" s="19">
        <v>0.5</v>
      </c>
      <c r="I76" s="18">
        <f t="shared" si="5"/>
        <v>489.75</v>
      </c>
      <c r="K76" s="5">
        <f t="shared" si="6"/>
        <v>489.75</v>
      </c>
      <c r="M76" s="14">
        <v>0.2539</v>
      </c>
      <c r="O76" s="5">
        <f t="shared" si="7"/>
        <v>124.347525</v>
      </c>
      <c r="Q76" s="16">
        <f t="shared" si="8"/>
        <v>365.402475</v>
      </c>
      <c r="S76" s="16">
        <f t="shared" si="9"/>
        <v>0</v>
      </c>
    </row>
    <row r="77" spans="1:19" ht="11.25">
      <c r="A77" s="4" t="s">
        <v>72</v>
      </c>
      <c r="C77" s="3" t="s">
        <v>201</v>
      </c>
      <c r="E77" s="18">
        <v>1306</v>
      </c>
      <c r="F77" s="20" t="e">
        <f>E91+#REF!</f>
        <v>#REF!</v>
      </c>
      <c r="G77" s="19">
        <v>0.5</v>
      </c>
      <c r="I77" s="18">
        <f t="shared" si="5"/>
        <v>653</v>
      </c>
      <c r="K77" s="5">
        <f t="shared" si="6"/>
        <v>653</v>
      </c>
      <c r="M77" s="14">
        <v>0.2355</v>
      </c>
      <c r="O77" s="5">
        <f t="shared" si="7"/>
        <v>153.7815</v>
      </c>
      <c r="Q77" s="16">
        <f t="shared" si="8"/>
        <v>499.2185</v>
      </c>
      <c r="S77" s="16">
        <f t="shared" si="9"/>
        <v>0</v>
      </c>
    </row>
    <row r="78" spans="1:19" ht="11.25">
      <c r="A78" s="4" t="s">
        <v>73</v>
      </c>
      <c r="C78" s="3" t="s">
        <v>202</v>
      </c>
      <c r="E78" s="18">
        <v>326.5</v>
      </c>
      <c r="F78" s="20" t="e">
        <f>E92+#REF!</f>
        <v>#REF!</v>
      </c>
      <c r="G78" s="19">
        <v>0.5</v>
      </c>
      <c r="I78" s="18">
        <f t="shared" si="5"/>
        <v>163.25</v>
      </c>
      <c r="K78" s="5">
        <f t="shared" si="6"/>
        <v>163.25</v>
      </c>
      <c r="M78" s="14">
        <v>0.4342</v>
      </c>
      <c r="O78" s="5">
        <f t="shared" si="7"/>
        <v>70.88315</v>
      </c>
      <c r="Q78" s="16">
        <f t="shared" si="8"/>
        <v>92.36685</v>
      </c>
      <c r="S78" s="16">
        <f t="shared" si="9"/>
        <v>0</v>
      </c>
    </row>
    <row r="79" spans="1:19" ht="11.25">
      <c r="A79" s="4" t="s">
        <v>74</v>
      </c>
      <c r="C79" s="3" t="s">
        <v>203</v>
      </c>
      <c r="E79" s="18">
        <v>0</v>
      </c>
      <c r="F79" s="20" t="e">
        <f>E93+#REF!</f>
        <v>#REF!</v>
      </c>
      <c r="G79" s="19">
        <v>0.5</v>
      </c>
      <c r="I79" s="18">
        <f t="shared" si="5"/>
        <v>0</v>
      </c>
      <c r="K79" s="5">
        <f t="shared" si="6"/>
        <v>0</v>
      </c>
      <c r="M79" s="14">
        <v>0.2232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204</v>
      </c>
      <c r="E80" s="18">
        <v>326.5</v>
      </c>
      <c r="F80" s="20" t="e">
        <f>E94+#REF!</f>
        <v>#REF!</v>
      </c>
      <c r="G80" s="19">
        <v>0.5</v>
      </c>
      <c r="I80" s="18">
        <f t="shared" si="5"/>
        <v>163.25</v>
      </c>
      <c r="K80" s="5">
        <f t="shared" si="6"/>
        <v>163.25</v>
      </c>
      <c r="M80" s="14">
        <v>0.3716</v>
      </c>
      <c r="O80" s="5">
        <f t="shared" si="7"/>
        <v>60.6637</v>
      </c>
      <c r="Q80" s="16">
        <f t="shared" si="8"/>
        <v>102.5863</v>
      </c>
      <c r="S80" s="16">
        <f t="shared" si="9"/>
        <v>0</v>
      </c>
    </row>
    <row r="81" spans="1:19" ht="11.25">
      <c r="A81" s="4" t="s">
        <v>76</v>
      </c>
      <c r="C81" s="3" t="s">
        <v>205</v>
      </c>
      <c r="E81" s="18">
        <v>1632.5</v>
      </c>
      <c r="F81" s="20" t="e">
        <f>E95+#REF!</f>
        <v>#REF!</v>
      </c>
      <c r="G81" s="19">
        <v>0.5</v>
      </c>
      <c r="I81" s="18">
        <f t="shared" si="5"/>
        <v>816.25</v>
      </c>
      <c r="K81" s="5">
        <f t="shared" si="6"/>
        <v>816.25</v>
      </c>
      <c r="M81" s="14">
        <v>0.3414</v>
      </c>
      <c r="O81" s="5">
        <f t="shared" si="7"/>
        <v>278.66775</v>
      </c>
      <c r="Q81" s="16">
        <f t="shared" si="8"/>
        <v>537.5822499999999</v>
      </c>
      <c r="S81" s="16">
        <f t="shared" si="9"/>
        <v>0</v>
      </c>
    </row>
    <row r="82" spans="1:19" ht="11.25">
      <c r="A82" s="4" t="s">
        <v>77</v>
      </c>
      <c r="C82" s="3" t="s">
        <v>206</v>
      </c>
      <c r="E82" s="18">
        <v>1959</v>
      </c>
      <c r="F82" s="20" t="e">
        <f>E96+#REF!</f>
        <v>#REF!</v>
      </c>
      <c r="G82" s="19">
        <v>0.5</v>
      </c>
      <c r="I82" s="18">
        <f t="shared" si="5"/>
        <v>979.5</v>
      </c>
      <c r="K82" s="5">
        <f t="shared" si="6"/>
        <v>979.5</v>
      </c>
      <c r="M82" s="14">
        <v>0.2923</v>
      </c>
      <c r="O82" s="5">
        <f t="shared" si="7"/>
        <v>286.30785000000003</v>
      </c>
      <c r="Q82" s="16">
        <f t="shared" si="8"/>
        <v>693.19215</v>
      </c>
      <c r="S82" s="16">
        <f t="shared" si="9"/>
        <v>0</v>
      </c>
    </row>
    <row r="83" spans="1:19" ht="11.25">
      <c r="A83" s="4" t="s">
        <v>78</v>
      </c>
      <c r="C83" s="3" t="s">
        <v>207</v>
      </c>
      <c r="E83" s="18">
        <v>0</v>
      </c>
      <c r="F83" s="20" t="e">
        <f>E97+#REF!</f>
        <v>#REF!</v>
      </c>
      <c r="G83" s="19">
        <v>0.5</v>
      </c>
      <c r="I83" s="18">
        <f t="shared" si="5"/>
        <v>0</v>
      </c>
      <c r="K83" s="5">
        <f t="shared" si="6"/>
        <v>0</v>
      </c>
      <c r="M83" s="14">
        <v>0.4199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208</v>
      </c>
      <c r="E84" s="18">
        <v>2285.5</v>
      </c>
      <c r="F84" s="20" t="e">
        <f>E98+#REF!</f>
        <v>#REF!</v>
      </c>
      <c r="G84" s="19">
        <v>0.5</v>
      </c>
      <c r="I84" s="18">
        <f t="shared" si="5"/>
        <v>1142.75</v>
      </c>
      <c r="K84" s="5">
        <f t="shared" si="6"/>
        <v>1142.75</v>
      </c>
      <c r="M84" s="14">
        <v>0.3227</v>
      </c>
      <c r="O84" s="5">
        <f t="shared" si="7"/>
        <v>368.765425</v>
      </c>
      <c r="Q84" s="16">
        <f t="shared" si="8"/>
        <v>773.984575</v>
      </c>
      <c r="S84" s="16">
        <f t="shared" si="9"/>
        <v>0</v>
      </c>
    </row>
    <row r="85" spans="1:19" ht="11.25">
      <c r="A85" s="4" t="s">
        <v>80</v>
      </c>
      <c r="C85" s="3" t="s">
        <v>209</v>
      </c>
      <c r="E85" s="18">
        <v>4716.81</v>
      </c>
      <c r="F85" s="20" t="e">
        <f>E99+#REF!</f>
        <v>#REF!</v>
      </c>
      <c r="G85" s="19">
        <v>0.5</v>
      </c>
      <c r="I85" s="18">
        <f t="shared" si="5"/>
        <v>2358.405</v>
      </c>
      <c r="K85" s="5">
        <f t="shared" si="6"/>
        <v>2358.405</v>
      </c>
      <c r="M85" s="14">
        <v>0.4397</v>
      </c>
      <c r="O85" s="5">
        <f t="shared" si="7"/>
        <v>1036.9906785</v>
      </c>
      <c r="Q85" s="16">
        <f t="shared" si="8"/>
        <v>1321.4143215000001</v>
      </c>
      <c r="S85" s="16">
        <f t="shared" si="9"/>
        <v>0</v>
      </c>
    </row>
    <row r="86" spans="1:19" ht="11.25">
      <c r="A86" s="4" t="s">
        <v>81</v>
      </c>
      <c r="C86" s="3" t="s">
        <v>210</v>
      </c>
      <c r="E86" s="18">
        <v>653</v>
      </c>
      <c r="F86" s="20" t="e">
        <f>E100+#REF!</f>
        <v>#REF!</v>
      </c>
      <c r="G86" s="19">
        <v>0.5</v>
      </c>
      <c r="I86" s="18">
        <f t="shared" si="5"/>
        <v>326.5</v>
      </c>
      <c r="K86" s="5">
        <f t="shared" si="6"/>
        <v>326.5</v>
      </c>
      <c r="M86" s="14">
        <v>0.2336</v>
      </c>
      <c r="O86" s="5">
        <f t="shared" si="7"/>
        <v>76.2704</v>
      </c>
      <c r="Q86" s="16">
        <f t="shared" si="8"/>
        <v>250.2296</v>
      </c>
      <c r="S86" s="16">
        <f t="shared" si="9"/>
        <v>0</v>
      </c>
    </row>
    <row r="87" spans="1:19" ht="11.25">
      <c r="A87" s="4" t="s">
        <v>82</v>
      </c>
      <c r="C87" s="3" t="s">
        <v>211</v>
      </c>
      <c r="E87" s="18">
        <v>1306</v>
      </c>
      <c r="F87" s="20" t="e">
        <f>E101+#REF!</f>
        <v>#REF!</v>
      </c>
      <c r="G87" s="19">
        <v>0.5</v>
      </c>
      <c r="I87" s="18">
        <f t="shared" si="5"/>
        <v>653</v>
      </c>
      <c r="K87" s="5">
        <f t="shared" si="6"/>
        <v>653</v>
      </c>
      <c r="M87" s="14">
        <v>0.3445</v>
      </c>
      <c r="O87" s="5">
        <f t="shared" si="7"/>
        <v>224.9585</v>
      </c>
      <c r="Q87" s="16">
        <f t="shared" si="8"/>
        <v>428.04150000000004</v>
      </c>
      <c r="S87" s="16">
        <f t="shared" si="9"/>
        <v>0</v>
      </c>
    </row>
    <row r="88" spans="1:19" ht="11.25">
      <c r="A88" s="4" t="s">
        <v>83</v>
      </c>
      <c r="C88" s="3" t="s">
        <v>212</v>
      </c>
      <c r="E88" s="18">
        <v>0</v>
      </c>
      <c r="F88" s="20" t="e">
        <f>E102+#REF!</f>
        <v>#REF!</v>
      </c>
      <c r="G88" s="19">
        <v>0.5</v>
      </c>
      <c r="I88" s="18">
        <f t="shared" si="5"/>
        <v>0</v>
      </c>
      <c r="K88" s="5">
        <f t="shared" si="6"/>
        <v>0</v>
      </c>
      <c r="M88" s="14">
        <v>0.1894</v>
      </c>
      <c r="O88" s="5">
        <f t="shared" si="7"/>
        <v>0</v>
      </c>
      <c r="Q88" s="16">
        <f t="shared" si="8"/>
        <v>0</v>
      </c>
      <c r="S88" s="16">
        <f t="shared" si="9"/>
        <v>0</v>
      </c>
    </row>
    <row r="89" spans="1:19" ht="11.25">
      <c r="A89" s="4" t="s">
        <v>84</v>
      </c>
      <c r="C89" s="3" t="s">
        <v>213</v>
      </c>
      <c r="E89" s="18">
        <v>326.5</v>
      </c>
      <c r="F89" s="20" t="e">
        <f>E103+#REF!</f>
        <v>#REF!</v>
      </c>
      <c r="G89" s="19">
        <v>0.5</v>
      </c>
      <c r="I89" s="18">
        <f t="shared" si="5"/>
        <v>163.25</v>
      </c>
      <c r="K89" s="5">
        <f t="shared" si="6"/>
        <v>163.25</v>
      </c>
      <c r="M89" s="14">
        <v>0.3154</v>
      </c>
      <c r="O89" s="5">
        <f t="shared" si="7"/>
        <v>51.48905</v>
      </c>
      <c r="Q89" s="16">
        <f t="shared" si="8"/>
        <v>111.76095000000001</v>
      </c>
      <c r="S89" s="16">
        <f t="shared" si="9"/>
        <v>0</v>
      </c>
    </row>
    <row r="90" spans="1:19" ht="11.25">
      <c r="A90" s="4" t="s">
        <v>85</v>
      </c>
      <c r="C90" s="3" t="s">
        <v>214</v>
      </c>
      <c r="E90" s="18">
        <v>326.5</v>
      </c>
      <c r="F90" s="20" t="e">
        <f>E104+#REF!</f>
        <v>#REF!</v>
      </c>
      <c r="G90" s="19">
        <v>0.5</v>
      </c>
      <c r="I90" s="18">
        <f t="shared" si="5"/>
        <v>163.25</v>
      </c>
      <c r="K90" s="5">
        <f t="shared" si="6"/>
        <v>163.25</v>
      </c>
      <c r="M90" s="14">
        <v>0.3517</v>
      </c>
      <c r="O90" s="5">
        <f t="shared" si="7"/>
        <v>57.415025</v>
      </c>
      <c r="Q90" s="16">
        <f t="shared" si="8"/>
        <v>105.834975</v>
      </c>
      <c r="S90" s="16">
        <f t="shared" si="9"/>
        <v>0</v>
      </c>
    </row>
    <row r="91" spans="1:19" ht="11.25">
      <c r="A91" s="4" t="s">
        <v>86</v>
      </c>
      <c r="C91" s="3" t="s">
        <v>215</v>
      </c>
      <c r="E91" s="18">
        <v>0</v>
      </c>
      <c r="F91" s="20" t="e">
        <f>#REF!+#REF!</f>
        <v>#REF!</v>
      </c>
      <c r="G91" s="19">
        <v>0.5</v>
      </c>
      <c r="I91" s="18">
        <f t="shared" si="5"/>
        <v>0</v>
      </c>
      <c r="K91" s="5">
        <f t="shared" si="6"/>
        <v>0</v>
      </c>
      <c r="M91" s="14">
        <v>0.2337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216</v>
      </c>
      <c r="E92" s="18">
        <v>326.5</v>
      </c>
      <c r="F92" s="20" t="e">
        <f>#REF!+#REF!</f>
        <v>#REF!</v>
      </c>
      <c r="G92" s="19">
        <v>0.5</v>
      </c>
      <c r="I92" s="18">
        <f t="shared" si="5"/>
        <v>163.25</v>
      </c>
      <c r="K92" s="5">
        <f t="shared" si="6"/>
        <v>163.25</v>
      </c>
      <c r="M92" s="14">
        <v>0.323</v>
      </c>
      <c r="O92" s="5">
        <f t="shared" si="7"/>
        <v>52.72975</v>
      </c>
      <c r="Q92" s="16">
        <f t="shared" si="8"/>
        <v>110.52025</v>
      </c>
      <c r="S92" s="16">
        <f t="shared" si="9"/>
        <v>0</v>
      </c>
    </row>
    <row r="93" spans="1:19" ht="11.25">
      <c r="A93" s="4" t="s">
        <v>88</v>
      </c>
      <c r="C93" s="3" t="s">
        <v>217</v>
      </c>
      <c r="E93" s="18">
        <v>2285.5</v>
      </c>
      <c r="F93" s="20" t="e">
        <f>E105+#REF!</f>
        <v>#REF!</v>
      </c>
      <c r="G93" s="19">
        <v>0.5</v>
      </c>
      <c r="I93" s="18">
        <f t="shared" si="5"/>
        <v>1142.75</v>
      </c>
      <c r="K93" s="5">
        <f t="shared" si="6"/>
        <v>1142.75</v>
      </c>
      <c r="M93" s="14">
        <v>0.4588</v>
      </c>
      <c r="O93" s="5">
        <f t="shared" si="7"/>
        <v>524.2937</v>
      </c>
      <c r="Q93" s="16">
        <f t="shared" si="8"/>
        <v>618.4563</v>
      </c>
      <c r="S93" s="16">
        <f t="shared" si="9"/>
        <v>0</v>
      </c>
    </row>
    <row r="94" spans="1:19" ht="11.25">
      <c r="A94" s="4" t="s">
        <v>89</v>
      </c>
      <c r="C94" s="3" t="s">
        <v>218</v>
      </c>
      <c r="E94" s="18">
        <v>653</v>
      </c>
      <c r="F94" s="20" t="e">
        <f>E106+#REF!</f>
        <v>#REF!</v>
      </c>
      <c r="G94" s="19">
        <v>0.5</v>
      </c>
      <c r="I94" s="18">
        <f t="shared" si="5"/>
        <v>326.5</v>
      </c>
      <c r="K94" s="5">
        <f t="shared" si="6"/>
        <v>326.5</v>
      </c>
      <c r="M94" s="14">
        <v>0.4439</v>
      </c>
      <c r="O94" s="5">
        <f t="shared" si="7"/>
        <v>144.93335000000002</v>
      </c>
      <c r="Q94" s="16">
        <f t="shared" si="8"/>
        <v>181.56664999999998</v>
      </c>
      <c r="S94" s="16">
        <f t="shared" si="9"/>
        <v>0</v>
      </c>
    </row>
    <row r="95" spans="1:19" ht="11.25">
      <c r="A95" s="4" t="s">
        <v>90</v>
      </c>
      <c r="C95" s="3" t="s">
        <v>219</v>
      </c>
      <c r="E95" s="18">
        <v>0</v>
      </c>
      <c r="F95" s="20" t="e">
        <f>E107+#REF!</f>
        <v>#REF!</v>
      </c>
      <c r="G95" s="19">
        <v>0.5</v>
      </c>
      <c r="I95" s="18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220</v>
      </c>
      <c r="E96" s="18">
        <v>326.5</v>
      </c>
      <c r="F96" s="20" t="e">
        <f>E109+#REF!</f>
        <v>#REF!</v>
      </c>
      <c r="G96" s="19">
        <v>0.5</v>
      </c>
      <c r="I96" s="18">
        <f t="shared" si="5"/>
        <v>163.25</v>
      </c>
      <c r="K96" s="5">
        <f t="shared" si="6"/>
        <v>163.25</v>
      </c>
      <c r="M96" s="14">
        <v>0.2387</v>
      </c>
      <c r="O96" s="5">
        <f t="shared" si="7"/>
        <v>38.967774999999996</v>
      </c>
      <c r="Q96" s="16">
        <f t="shared" si="8"/>
        <v>124.28222500000001</v>
      </c>
      <c r="S96" s="16">
        <f t="shared" si="9"/>
        <v>0</v>
      </c>
    </row>
    <row r="97" spans="1:19" ht="11.25">
      <c r="A97" s="4" t="s">
        <v>92</v>
      </c>
      <c r="C97" s="3" t="s">
        <v>221</v>
      </c>
      <c r="E97" s="18">
        <v>653</v>
      </c>
      <c r="F97" s="20" t="e">
        <f>E110+#REF!</f>
        <v>#REF!</v>
      </c>
      <c r="G97" s="19">
        <v>0.5</v>
      </c>
      <c r="I97" s="18">
        <f t="shared" si="5"/>
        <v>326.5</v>
      </c>
      <c r="K97" s="5">
        <f t="shared" si="6"/>
        <v>326.5</v>
      </c>
      <c r="M97" s="14">
        <v>0.2455</v>
      </c>
      <c r="O97" s="5">
        <f t="shared" si="7"/>
        <v>80.15575</v>
      </c>
      <c r="Q97" s="16">
        <f t="shared" si="8"/>
        <v>246.34425</v>
      </c>
      <c r="S97" s="16">
        <f t="shared" si="9"/>
        <v>0</v>
      </c>
    </row>
    <row r="98" spans="1:19" ht="11.25">
      <c r="A98" s="4" t="s">
        <v>93</v>
      </c>
      <c r="C98" s="3" t="s">
        <v>222</v>
      </c>
      <c r="E98" s="18">
        <v>979.5</v>
      </c>
      <c r="F98" s="20" t="e">
        <f>#REF!+#REF!</f>
        <v>#REF!</v>
      </c>
      <c r="G98" s="19">
        <v>0.5</v>
      </c>
      <c r="I98" s="18">
        <f t="shared" si="5"/>
        <v>489.75</v>
      </c>
      <c r="K98" s="5">
        <f t="shared" si="6"/>
        <v>489.75</v>
      </c>
      <c r="M98" s="14">
        <v>0.3853</v>
      </c>
      <c r="O98" s="5">
        <f t="shared" si="7"/>
        <v>188.700675</v>
      </c>
      <c r="Q98" s="16">
        <f t="shared" si="8"/>
        <v>301.049325</v>
      </c>
      <c r="S98" s="16">
        <f t="shared" si="9"/>
        <v>0</v>
      </c>
    </row>
    <row r="99" spans="1:19" ht="11.25">
      <c r="A99" s="4" t="s">
        <v>94</v>
      </c>
      <c r="C99" s="3" t="s">
        <v>223</v>
      </c>
      <c r="E99" s="18">
        <v>0</v>
      </c>
      <c r="F99" s="20" t="e">
        <f>#REF!+#REF!</f>
        <v>#REF!</v>
      </c>
      <c r="G99" s="19">
        <v>0.5</v>
      </c>
      <c r="I99" s="18">
        <f t="shared" si="5"/>
        <v>0</v>
      </c>
      <c r="K99" s="5">
        <f t="shared" si="6"/>
        <v>0</v>
      </c>
      <c r="M99" s="14">
        <v>0.276</v>
      </c>
      <c r="O99" s="5">
        <f t="shared" si="7"/>
        <v>0</v>
      </c>
      <c r="Q99" s="16">
        <f t="shared" si="8"/>
        <v>0</v>
      </c>
      <c r="S99" s="16">
        <f t="shared" si="9"/>
        <v>0</v>
      </c>
    </row>
    <row r="100" spans="1:19" ht="11.25">
      <c r="A100" s="4" t="s">
        <v>95</v>
      </c>
      <c r="C100" s="3" t="s">
        <v>224</v>
      </c>
      <c r="E100" s="18">
        <v>326.5</v>
      </c>
      <c r="F100" s="20" t="e">
        <f>#REF!+#REF!</f>
        <v>#REF!</v>
      </c>
      <c r="G100" s="19">
        <v>0.5</v>
      </c>
      <c r="I100" s="18">
        <f t="shared" si="5"/>
        <v>163.25</v>
      </c>
      <c r="K100" s="5">
        <f t="shared" si="6"/>
        <v>163.25</v>
      </c>
      <c r="M100" s="14">
        <v>0.3025</v>
      </c>
      <c r="O100" s="5">
        <f t="shared" si="7"/>
        <v>49.383125</v>
      </c>
      <c r="Q100" s="16">
        <f t="shared" si="8"/>
        <v>113.866875</v>
      </c>
      <c r="S100" s="16">
        <f t="shared" si="9"/>
        <v>0</v>
      </c>
    </row>
    <row r="101" spans="1:19" ht="11.25">
      <c r="A101" s="4" t="s">
        <v>96</v>
      </c>
      <c r="C101" s="3" t="s">
        <v>225</v>
      </c>
      <c r="E101" s="18">
        <v>2612</v>
      </c>
      <c r="F101" s="20" t="e">
        <f>E111+#REF!</f>
        <v>#REF!</v>
      </c>
      <c r="G101" s="19">
        <v>0.5</v>
      </c>
      <c r="I101" s="18">
        <f t="shared" si="5"/>
        <v>1306</v>
      </c>
      <c r="K101" s="5">
        <f t="shared" si="6"/>
        <v>1306</v>
      </c>
      <c r="M101" s="14">
        <v>0.2755</v>
      </c>
      <c r="O101" s="5">
        <f t="shared" si="7"/>
        <v>359.80300000000005</v>
      </c>
      <c r="Q101" s="16">
        <f t="shared" si="8"/>
        <v>946.1969999999999</v>
      </c>
      <c r="S101" s="16">
        <f t="shared" si="9"/>
        <v>0</v>
      </c>
    </row>
    <row r="102" spans="1:19" ht="11.25">
      <c r="A102" s="4" t="s">
        <v>97</v>
      </c>
      <c r="C102" s="3" t="s">
        <v>226</v>
      </c>
      <c r="E102" s="18">
        <v>2938.5</v>
      </c>
      <c r="F102" s="20" t="e">
        <f>E112+#REF!</f>
        <v>#REF!</v>
      </c>
      <c r="G102" s="19">
        <v>0.5</v>
      </c>
      <c r="I102" s="18">
        <f t="shared" si="5"/>
        <v>1469.25</v>
      </c>
      <c r="K102" s="5">
        <f t="shared" si="6"/>
        <v>1469.25</v>
      </c>
      <c r="M102" s="14">
        <v>0.2708</v>
      </c>
      <c r="O102" s="5">
        <f t="shared" si="7"/>
        <v>397.87289999999996</v>
      </c>
      <c r="Q102" s="16">
        <f t="shared" si="8"/>
        <v>1071.3771000000002</v>
      </c>
      <c r="S102" s="16">
        <f t="shared" si="9"/>
        <v>0</v>
      </c>
    </row>
    <row r="103" spans="1:19" ht="11.25">
      <c r="A103" s="4" t="s">
        <v>98</v>
      </c>
      <c r="C103" s="3" t="s">
        <v>227</v>
      </c>
      <c r="E103" s="18">
        <v>653</v>
      </c>
      <c r="F103" s="20" t="e">
        <f>#REF!+#REF!</f>
        <v>#REF!</v>
      </c>
      <c r="G103" s="19">
        <v>0.5</v>
      </c>
      <c r="I103" s="18">
        <f t="shared" si="5"/>
        <v>326.5</v>
      </c>
      <c r="K103" s="5">
        <f t="shared" si="6"/>
        <v>326.5</v>
      </c>
      <c r="M103" s="14">
        <v>0.3888</v>
      </c>
      <c r="O103" s="5">
        <f t="shared" si="7"/>
        <v>126.94319999999999</v>
      </c>
      <c r="Q103" s="16">
        <f t="shared" si="8"/>
        <v>199.5568</v>
      </c>
      <c r="S103" s="16">
        <f t="shared" si="9"/>
        <v>0</v>
      </c>
    </row>
    <row r="104" spans="1:19" ht="11.25">
      <c r="A104" s="4" t="s">
        <v>99</v>
      </c>
      <c r="C104" s="3" t="s">
        <v>228</v>
      </c>
      <c r="E104" s="18">
        <v>6203.5</v>
      </c>
      <c r="F104" s="20" t="e">
        <f>E115+#REF!</f>
        <v>#REF!</v>
      </c>
      <c r="G104" s="19">
        <v>0.5</v>
      </c>
      <c r="I104" s="18">
        <f t="shared" si="5"/>
        <v>3101.75</v>
      </c>
      <c r="K104" s="5">
        <f t="shared" si="6"/>
        <v>3101.75</v>
      </c>
      <c r="M104" s="14">
        <v>0.5309</v>
      </c>
      <c r="O104" s="5">
        <f t="shared" si="7"/>
        <v>1646.7190750000002</v>
      </c>
      <c r="Q104" s="16">
        <f t="shared" si="8"/>
        <v>1455.0309249999998</v>
      </c>
      <c r="S104" s="16">
        <f t="shared" si="9"/>
        <v>0</v>
      </c>
    </row>
    <row r="105" spans="1:19" ht="11.25">
      <c r="A105" s="4" t="s">
        <v>100</v>
      </c>
      <c r="C105" s="3" t="s">
        <v>229</v>
      </c>
      <c r="E105" s="18">
        <v>653</v>
      </c>
      <c r="F105" s="20" t="e">
        <f>#REF!+#REF!</f>
        <v>#REF!</v>
      </c>
      <c r="G105" s="19">
        <v>0.5</v>
      </c>
      <c r="I105" s="18">
        <f t="shared" si="5"/>
        <v>326.5</v>
      </c>
      <c r="K105" s="5">
        <f t="shared" si="6"/>
        <v>326.5</v>
      </c>
      <c r="M105" s="14">
        <v>0.2547</v>
      </c>
      <c r="O105" s="5">
        <f t="shared" si="7"/>
        <v>83.15955</v>
      </c>
      <c r="Q105" s="16">
        <f t="shared" si="8"/>
        <v>243.34045</v>
      </c>
      <c r="S105" s="16">
        <f t="shared" si="9"/>
        <v>0</v>
      </c>
    </row>
    <row r="106" spans="1:19" ht="11.25">
      <c r="A106" s="4" t="s">
        <v>101</v>
      </c>
      <c r="C106" s="3" t="s">
        <v>230</v>
      </c>
      <c r="E106" s="18">
        <v>326.5</v>
      </c>
      <c r="F106" s="20" t="e">
        <f>#REF!+#REF!</f>
        <v>#REF!</v>
      </c>
      <c r="G106" s="19">
        <v>0.5</v>
      </c>
      <c r="I106" s="18">
        <f t="shared" si="5"/>
        <v>163.25</v>
      </c>
      <c r="K106" s="5">
        <f t="shared" si="6"/>
        <v>163.25</v>
      </c>
      <c r="M106" s="14">
        <v>0.2329</v>
      </c>
      <c r="O106" s="5">
        <f t="shared" si="7"/>
        <v>38.020925</v>
      </c>
      <c r="Q106" s="16">
        <f t="shared" si="8"/>
        <v>125.229075</v>
      </c>
      <c r="S106" s="16">
        <f t="shared" si="9"/>
        <v>0</v>
      </c>
    </row>
    <row r="107" spans="1:19" ht="11.25">
      <c r="A107" s="4" t="s">
        <v>102</v>
      </c>
      <c r="C107" s="3" t="s">
        <v>231</v>
      </c>
      <c r="E107" s="18">
        <v>3265</v>
      </c>
      <c r="F107" s="20" t="e">
        <f>E116+#REF!</f>
        <v>#REF!</v>
      </c>
      <c r="G107" s="19">
        <v>0.5</v>
      </c>
      <c r="I107" s="18">
        <f t="shared" si="5"/>
        <v>1632.5</v>
      </c>
      <c r="K107" s="5">
        <f t="shared" si="6"/>
        <v>1632.5</v>
      </c>
      <c r="M107" s="14">
        <v>0.3068</v>
      </c>
      <c r="O107" s="5">
        <f t="shared" si="7"/>
        <v>500.85100000000006</v>
      </c>
      <c r="Q107" s="16">
        <f t="shared" si="8"/>
        <v>1131.649</v>
      </c>
      <c r="S107" s="16">
        <f t="shared" si="9"/>
        <v>0</v>
      </c>
    </row>
    <row r="108" spans="1:19" ht="11.25">
      <c r="A108" s="4" t="s">
        <v>103</v>
      </c>
      <c r="C108" s="3" t="s">
        <v>232</v>
      </c>
      <c r="E108" s="18">
        <v>2285.5</v>
      </c>
      <c r="F108" s="20" t="e">
        <f>E117+#REF!</f>
        <v>#REF!</v>
      </c>
      <c r="G108" s="19">
        <v>0.5</v>
      </c>
      <c r="I108" s="18">
        <f t="shared" si="5"/>
        <v>1142.75</v>
      </c>
      <c r="K108" s="5">
        <f t="shared" si="6"/>
        <v>1142.75</v>
      </c>
      <c r="M108" s="14">
        <v>0.3715</v>
      </c>
      <c r="O108" s="5">
        <f t="shared" si="7"/>
        <v>424.531625</v>
      </c>
      <c r="Q108" s="16">
        <f t="shared" si="8"/>
        <v>718.2183749999999</v>
      </c>
      <c r="S108" s="16">
        <f t="shared" si="9"/>
        <v>0</v>
      </c>
    </row>
    <row r="109" spans="1:19" ht="11.25">
      <c r="A109" s="4" t="s">
        <v>104</v>
      </c>
      <c r="C109" s="3" t="s">
        <v>233</v>
      </c>
      <c r="E109" s="18">
        <v>0</v>
      </c>
      <c r="F109" s="20" t="e">
        <f>E121+#REF!</f>
        <v>#REF!</v>
      </c>
      <c r="G109" s="19">
        <v>0.5</v>
      </c>
      <c r="I109" s="18">
        <f t="shared" si="5"/>
        <v>0</v>
      </c>
      <c r="K109" s="5">
        <f t="shared" si="6"/>
        <v>0</v>
      </c>
      <c r="M109" s="14">
        <v>0.4027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234</v>
      </c>
      <c r="E110" s="18">
        <v>0</v>
      </c>
      <c r="F110" s="20" t="e">
        <f>E122+#REF!</f>
        <v>#REF!</v>
      </c>
      <c r="G110" s="19">
        <v>0.5</v>
      </c>
      <c r="I110" s="18">
        <f t="shared" si="5"/>
        <v>0</v>
      </c>
      <c r="K110" s="5">
        <f t="shared" si="6"/>
        <v>0</v>
      </c>
      <c r="M110" s="14">
        <v>0.2496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235</v>
      </c>
      <c r="E111" s="18">
        <v>326.5</v>
      </c>
      <c r="F111" s="20" t="e">
        <f>E123+#REF!</f>
        <v>#REF!</v>
      </c>
      <c r="G111" s="19">
        <v>0.5</v>
      </c>
      <c r="I111" s="18">
        <f t="shared" si="5"/>
        <v>163.25</v>
      </c>
      <c r="K111" s="5">
        <f t="shared" si="6"/>
        <v>163.25</v>
      </c>
      <c r="M111" s="14">
        <v>0.2223</v>
      </c>
      <c r="O111" s="5">
        <f t="shared" si="7"/>
        <v>36.290475</v>
      </c>
      <c r="Q111" s="16">
        <f t="shared" si="8"/>
        <v>126.959525</v>
      </c>
      <c r="S111" s="16">
        <f t="shared" si="9"/>
        <v>0</v>
      </c>
    </row>
    <row r="112" spans="1:19" ht="11.25">
      <c r="A112" s="4" t="s">
        <v>107</v>
      </c>
      <c r="C112" s="3" t="s">
        <v>236</v>
      </c>
      <c r="E112" s="18">
        <v>0</v>
      </c>
      <c r="F112" s="20" t="e">
        <f>E124+#REF!</f>
        <v>#REF!</v>
      </c>
      <c r="G112" s="19">
        <v>0.5</v>
      </c>
      <c r="I112" s="18">
        <f t="shared" si="5"/>
        <v>0</v>
      </c>
      <c r="K112" s="5">
        <f t="shared" si="6"/>
        <v>0</v>
      </c>
      <c r="M112" s="14">
        <v>0.371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109</v>
      </c>
      <c r="C113" s="3" t="s">
        <v>237</v>
      </c>
      <c r="E113" s="18">
        <v>2285.5</v>
      </c>
      <c r="F113" s="20" t="e">
        <f>E125+#REF!</f>
        <v>#REF!</v>
      </c>
      <c r="G113" s="19">
        <v>0.5</v>
      </c>
      <c r="I113" s="18">
        <f t="shared" si="5"/>
        <v>1142.75</v>
      </c>
      <c r="K113" s="5">
        <f t="shared" si="6"/>
        <v>1142.75</v>
      </c>
      <c r="M113" s="14">
        <v>0.3441</v>
      </c>
      <c r="O113" s="5">
        <f t="shared" si="7"/>
        <v>393.220275</v>
      </c>
      <c r="Q113" s="16">
        <f t="shared" si="8"/>
        <v>749.529725</v>
      </c>
      <c r="S113" s="16">
        <f t="shared" si="9"/>
        <v>0</v>
      </c>
    </row>
    <row r="114" spans="1:19" ht="11.25">
      <c r="A114" s="4" t="s">
        <v>110</v>
      </c>
      <c r="C114" s="3" t="s">
        <v>238</v>
      </c>
      <c r="E114" s="18">
        <v>0</v>
      </c>
      <c r="F114" s="20" t="e">
        <f>E126+#REF!</f>
        <v>#REF!</v>
      </c>
      <c r="G114" s="19">
        <v>0.5</v>
      </c>
      <c r="I114" s="18">
        <f t="shared" si="5"/>
        <v>0</v>
      </c>
      <c r="K114" s="5">
        <f t="shared" si="6"/>
        <v>0</v>
      </c>
      <c r="M114" s="14">
        <v>0.3146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108</v>
      </c>
      <c r="C115" s="3" t="s">
        <v>277</v>
      </c>
      <c r="E115" s="18">
        <v>225.42</v>
      </c>
      <c r="F115" s="20" t="e">
        <f>E130+#REF!</f>
        <v>#REF!</v>
      </c>
      <c r="G115" s="19">
        <v>0.5</v>
      </c>
      <c r="I115" s="18">
        <f t="shared" si="5"/>
        <v>112.71</v>
      </c>
      <c r="K115" s="5">
        <f t="shared" si="6"/>
        <v>112.71</v>
      </c>
      <c r="M115" s="14">
        <v>0.3223</v>
      </c>
      <c r="O115" s="5">
        <f t="shared" si="7"/>
        <v>36.326432999999994</v>
      </c>
      <c r="Q115" s="16">
        <f t="shared" si="8"/>
        <v>76.383567</v>
      </c>
      <c r="S115" s="16">
        <f t="shared" si="9"/>
        <v>0</v>
      </c>
    </row>
    <row r="116" spans="1:19" ht="11.25">
      <c r="A116" s="4" t="s">
        <v>111</v>
      </c>
      <c r="C116" s="3" t="s">
        <v>239</v>
      </c>
      <c r="E116" s="18">
        <v>2426.94</v>
      </c>
      <c r="F116" s="20" t="e">
        <f>E131+#REF!</f>
        <v>#REF!</v>
      </c>
      <c r="G116" s="19">
        <v>0.5</v>
      </c>
      <c r="I116" s="18">
        <f t="shared" si="5"/>
        <v>1213.47</v>
      </c>
      <c r="K116" s="5">
        <f t="shared" si="6"/>
        <v>1213.47</v>
      </c>
      <c r="M116" s="14">
        <v>0.3808</v>
      </c>
      <c r="O116" s="5">
        <f t="shared" si="7"/>
        <v>462.089376</v>
      </c>
      <c r="Q116" s="16">
        <f t="shared" si="8"/>
        <v>751.380624</v>
      </c>
      <c r="S116" s="16">
        <f t="shared" si="9"/>
        <v>0</v>
      </c>
    </row>
    <row r="117" spans="1:19" ht="11.25">
      <c r="A117" s="4" t="s">
        <v>112</v>
      </c>
      <c r="C117" s="3" t="s">
        <v>240</v>
      </c>
      <c r="E117" s="18">
        <v>2612</v>
      </c>
      <c r="F117" s="20" t="e">
        <f>E132+#REF!</f>
        <v>#REF!</v>
      </c>
      <c r="G117" s="19">
        <v>0.5</v>
      </c>
      <c r="I117" s="18">
        <f t="shared" si="5"/>
        <v>1306</v>
      </c>
      <c r="K117" s="5">
        <f t="shared" si="6"/>
        <v>1306</v>
      </c>
      <c r="M117" s="14">
        <v>0.2667</v>
      </c>
      <c r="O117" s="5">
        <f t="shared" si="7"/>
        <v>348.3102</v>
      </c>
      <c r="Q117" s="16">
        <f t="shared" si="8"/>
        <v>957.6898</v>
      </c>
      <c r="S117" s="16">
        <f t="shared" si="9"/>
        <v>0</v>
      </c>
    </row>
    <row r="118" spans="1:19" ht="11.25">
      <c r="A118" s="4" t="s">
        <v>113</v>
      </c>
      <c r="C118" s="3" t="s">
        <v>241</v>
      </c>
      <c r="E118" s="18">
        <v>0</v>
      </c>
      <c r="F118" s="20" t="e">
        <f>E133+#REF!</f>
        <v>#REF!</v>
      </c>
      <c r="G118" s="19">
        <v>0.5</v>
      </c>
      <c r="I118" s="18">
        <f t="shared" si="5"/>
        <v>0</v>
      </c>
      <c r="K118" s="5">
        <f t="shared" si="6"/>
        <v>0</v>
      </c>
      <c r="M118" s="14">
        <v>0.3302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242</v>
      </c>
      <c r="E119" s="18">
        <v>4244.5</v>
      </c>
      <c r="F119" s="20" t="e">
        <f>E134+#REF!</f>
        <v>#REF!</v>
      </c>
      <c r="G119" s="19">
        <v>0.5</v>
      </c>
      <c r="I119" s="18">
        <f t="shared" si="5"/>
        <v>2122.25</v>
      </c>
      <c r="K119" s="5">
        <f t="shared" si="6"/>
        <v>2122.25</v>
      </c>
      <c r="M119" s="14">
        <v>0.2736</v>
      </c>
      <c r="O119" s="5">
        <f t="shared" si="7"/>
        <v>580.6476</v>
      </c>
      <c r="Q119" s="16">
        <f t="shared" si="8"/>
        <v>1541.6024</v>
      </c>
      <c r="S119" s="16">
        <f t="shared" si="9"/>
        <v>0</v>
      </c>
    </row>
    <row r="120" spans="1:19" ht="11.25">
      <c r="A120" s="4" t="s">
        <v>115</v>
      </c>
      <c r="C120" s="3" t="s">
        <v>243</v>
      </c>
      <c r="E120" s="18">
        <v>1306</v>
      </c>
      <c r="F120" s="20" t="e">
        <f>E135+#REF!</f>
        <v>#REF!</v>
      </c>
      <c r="G120" s="19">
        <v>0.5</v>
      </c>
      <c r="I120" s="18">
        <f t="shared" si="5"/>
        <v>653</v>
      </c>
      <c r="K120" s="5">
        <f t="shared" si="6"/>
        <v>653</v>
      </c>
      <c r="M120" s="14">
        <v>0.4168</v>
      </c>
      <c r="O120" s="5">
        <f t="shared" si="7"/>
        <v>272.17040000000003</v>
      </c>
      <c r="Q120" s="16">
        <f t="shared" si="8"/>
        <v>380.82959999999997</v>
      </c>
      <c r="S120" s="16">
        <f t="shared" si="9"/>
        <v>0</v>
      </c>
    </row>
    <row r="121" spans="1:19" ht="11.25">
      <c r="A121" s="4" t="s">
        <v>116</v>
      </c>
      <c r="C121" s="3" t="s">
        <v>244</v>
      </c>
      <c r="E121" s="18">
        <v>0</v>
      </c>
      <c r="F121" s="20" t="e">
        <f>#REF!+#REF!</f>
        <v>#REF!</v>
      </c>
      <c r="G121" s="19">
        <v>0.5</v>
      </c>
      <c r="I121" s="18">
        <f t="shared" si="5"/>
        <v>0</v>
      </c>
      <c r="K121" s="5">
        <f t="shared" si="6"/>
        <v>0</v>
      </c>
      <c r="M121" s="14">
        <v>0.4273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245</v>
      </c>
      <c r="E122" s="18">
        <v>326.5</v>
      </c>
      <c r="F122" s="20" t="e">
        <f>#REF!+#REF!</f>
        <v>#REF!</v>
      </c>
      <c r="G122" s="19">
        <v>0.5</v>
      </c>
      <c r="I122" s="18">
        <f t="shared" si="5"/>
        <v>163.25</v>
      </c>
      <c r="K122" s="5">
        <f t="shared" si="6"/>
        <v>163.25</v>
      </c>
      <c r="M122" s="14">
        <v>0.3321</v>
      </c>
      <c r="O122" s="5">
        <f t="shared" si="7"/>
        <v>54.215325</v>
      </c>
      <c r="Q122" s="16">
        <f t="shared" si="8"/>
        <v>109.034675</v>
      </c>
      <c r="S122" s="16">
        <f t="shared" si="9"/>
        <v>0</v>
      </c>
    </row>
    <row r="123" spans="1:19" ht="11.25">
      <c r="A123" s="4" t="s">
        <v>118</v>
      </c>
      <c r="C123" s="3" t="s">
        <v>246</v>
      </c>
      <c r="E123" s="18">
        <v>12193.93</v>
      </c>
      <c r="F123" s="20" t="e">
        <f>#REF!+#REF!</f>
        <v>#REF!</v>
      </c>
      <c r="G123" s="19">
        <v>0.5</v>
      </c>
      <c r="I123" s="18">
        <f t="shared" si="5"/>
        <v>6096.965</v>
      </c>
      <c r="K123" s="5">
        <f t="shared" si="6"/>
        <v>6096.965</v>
      </c>
      <c r="M123" s="14">
        <v>0.2773</v>
      </c>
      <c r="O123" s="5">
        <f t="shared" si="7"/>
        <v>1690.6883945</v>
      </c>
      <c r="Q123" s="16">
        <f t="shared" si="8"/>
        <v>4406.2766055</v>
      </c>
      <c r="S123" s="16">
        <f t="shared" si="9"/>
        <v>0</v>
      </c>
    </row>
    <row r="124" spans="1:19" ht="11.25">
      <c r="A124" s="4" t="s">
        <v>119</v>
      </c>
      <c r="C124" s="3" t="s">
        <v>247</v>
      </c>
      <c r="E124" s="18">
        <v>8559.61</v>
      </c>
      <c r="F124" s="20" t="e">
        <f>#REF!+#REF!</f>
        <v>#REF!</v>
      </c>
      <c r="G124" s="19">
        <v>0.5</v>
      </c>
      <c r="I124" s="18">
        <f t="shared" si="5"/>
        <v>4279.805</v>
      </c>
      <c r="K124" s="5">
        <f t="shared" si="6"/>
        <v>4279.805</v>
      </c>
      <c r="M124" s="14">
        <v>0.2455</v>
      </c>
      <c r="O124" s="5">
        <f t="shared" si="7"/>
        <v>1050.6921275</v>
      </c>
      <c r="Q124" s="16">
        <f t="shared" si="8"/>
        <v>3229.1128725000003</v>
      </c>
      <c r="S124" s="16">
        <f t="shared" si="9"/>
        <v>0</v>
      </c>
    </row>
    <row r="125" spans="1:19" ht="11.25">
      <c r="A125" s="4" t="s">
        <v>120</v>
      </c>
      <c r="C125" s="3" t="s">
        <v>248</v>
      </c>
      <c r="E125" s="18">
        <v>326.5</v>
      </c>
      <c r="F125" s="20" t="e">
        <f>#REF!+#REF!</f>
        <v>#REF!</v>
      </c>
      <c r="G125" s="19">
        <v>0.5</v>
      </c>
      <c r="I125" s="18">
        <f t="shared" si="5"/>
        <v>163.25</v>
      </c>
      <c r="K125" s="5">
        <f t="shared" si="6"/>
        <v>163.25</v>
      </c>
      <c r="M125" s="14">
        <v>0.3254</v>
      </c>
      <c r="O125" s="5">
        <f t="shared" si="7"/>
        <v>53.121550000000006</v>
      </c>
      <c r="Q125" s="16">
        <f t="shared" si="8"/>
        <v>110.12844999999999</v>
      </c>
      <c r="S125" s="16">
        <f t="shared" si="9"/>
        <v>0</v>
      </c>
    </row>
    <row r="126" spans="1:19" ht="11.25">
      <c r="A126" s="4" t="s">
        <v>121</v>
      </c>
      <c r="C126" s="3" t="s">
        <v>249</v>
      </c>
      <c r="E126" s="18">
        <v>2612</v>
      </c>
      <c r="F126" s="20" t="e">
        <f>#REF!+#REF!</f>
        <v>#REF!</v>
      </c>
      <c r="G126" s="19">
        <v>0.5</v>
      </c>
      <c r="I126" s="18">
        <f t="shared" si="5"/>
        <v>1306</v>
      </c>
      <c r="K126" s="5">
        <f t="shared" si="6"/>
        <v>1306</v>
      </c>
      <c r="M126" s="14">
        <v>0.3535</v>
      </c>
      <c r="O126" s="5">
        <f t="shared" si="7"/>
        <v>461.671</v>
      </c>
      <c r="Q126" s="16">
        <f t="shared" si="8"/>
        <v>844.329</v>
      </c>
      <c r="S126" s="16">
        <f t="shared" si="9"/>
        <v>0</v>
      </c>
    </row>
    <row r="127" spans="1:19" ht="11.25">
      <c r="A127" s="4" t="s">
        <v>122</v>
      </c>
      <c r="C127" s="3" t="s">
        <v>250</v>
      </c>
      <c r="E127" s="18">
        <v>0</v>
      </c>
      <c r="F127" s="20" t="e">
        <f>#REF!+#REF!</f>
        <v>#REF!</v>
      </c>
      <c r="G127" s="19">
        <v>0.5</v>
      </c>
      <c r="I127" s="18">
        <f t="shared" si="5"/>
        <v>0</v>
      </c>
      <c r="K127" s="5">
        <f t="shared" si="6"/>
        <v>0</v>
      </c>
      <c r="M127" s="14">
        <v>0.2787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251</v>
      </c>
      <c r="E128" s="18">
        <v>6530</v>
      </c>
      <c r="F128" s="20" t="e">
        <f>#REF!+#REF!</f>
        <v>#REF!</v>
      </c>
      <c r="G128" s="19">
        <v>0.5</v>
      </c>
      <c r="I128" s="18">
        <f t="shared" si="5"/>
        <v>3265</v>
      </c>
      <c r="K128" s="5">
        <f t="shared" si="6"/>
        <v>3265</v>
      </c>
      <c r="M128" s="14">
        <v>0.2605</v>
      </c>
      <c r="O128" s="5">
        <f t="shared" si="7"/>
        <v>850.5325</v>
      </c>
      <c r="Q128" s="16">
        <f t="shared" si="8"/>
        <v>2414.4674999999997</v>
      </c>
      <c r="S128" s="16">
        <f t="shared" si="9"/>
        <v>0</v>
      </c>
    </row>
    <row r="129" spans="1:19" ht="11.25">
      <c r="A129" s="4" t="s">
        <v>124</v>
      </c>
      <c r="C129" s="3" t="s">
        <v>252</v>
      </c>
      <c r="E129" s="18">
        <v>326.5</v>
      </c>
      <c r="F129" s="20" t="e">
        <f>#REF!+#REF!</f>
        <v>#REF!</v>
      </c>
      <c r="G129" s="19">
        <v>0.5</v>
      </c>
      <c r="I129" s="18">
        <f t="shared" si="5"/>
        <v>163.25</v>
      </c>
      <c r="K129" s="5">
        <f t="shared" si="6"/>
        <v>163.25</v>
      </c>
      <c r="M129" s="14">
        <v>0.2035</v>
      </c>
      <c r="O129" s="5">
        <f t="shared" si="7"/>
        <v>33.221374999999995</v>
      </c>
      <c r="Q129" s="16">
        <f t="shared" si="8"/>
        <v>130.028625</v>
      </c>
      <c r="S129" s="16">
        <f t="shared" si="9"/>
        <v>0</v>
      </c>
    </row>
    <row r="130" spans="1:19" ht="11.25">
      <c r="A130" s="4" t="s">
        <v>125</v>
      </c>
      <c r="C130" s="3" t="s">
        <v>253</v>
      </c>
      <c r="E130" s="18">
        <v>20090.58</v>
      </c>
      <c r="F130" s="20"/>
      <c r="G130" s="19">
        <v>0.5</v>
      </c>
      <c r="I130" s="18">
        <f t="shared" si="5"/>
        <v>10045.29</v>
      </c>
      <c r="K130" s="5">
        <f t="shared" si="6"/>
        <v>10045.29</v>
      </c>
      <c r="M130" s="14">
        <v>0.3691</v>
      </c>
      <c r="O130" s="5">
        <f t="shared" si="7"/>
        <v>3707.716539</v>
      </c>
      <c r="Q130" s="16">
        <f t="shared" si="8"/>
        <v>6337.573461000001</v>
      </c>
      <c r="S130" s="16">
        <f t="shared" si="9"/>
        <v>0</v>
      </c>
    </row>
    <row r="131" spans="1:19" ht="11.25">
      <c r="A131" s="4" t="s">
        <v>126</v>
      </c>
      <c r="C131" s="3" t="s">
        <v>254</v>
      </c>
      <c r="E131" s="18">
        <v>11427.5</v>
      </c>
      <c r="F131" s="20"/>
      <c r="G131" s="19">
        <v>0.5</v>
      </c>
      <c r="I131" s="18">
        <f t="shared" si="5"/>
        <v>5713.75</v>
      </c>
      <c r="K131" s="5">
        <f t="shared" si="6"/>
        <v>5713.75</v>
      </c>
      <c r="M131" s="14">
        <v>0.3072</v>
      </c>
      <c r="O131" s="5">
        <f t="shared" si="7"/>
        <v>1755.264</v>
      </c>
      <c r="Q131" s="16">
        <f t="shared" si="8"/>
        <v>3958.486</v>
      </c>
      <c r="S131" s="16">
        <f t="shared" si="9"/>
        <v>0</v>
      </c>
    </row>
    <row r="132" spans="1:19" ht="11.25">
      <c r="A132" s="4" t="s">
        <v>127</v>
      </c>
      <c r="C132" s="3" t="s">
        <v>255</v>
      </c>
      <c r="E132" s="18">
        <v>653</v>
      </c>
      <c r="F132" s="20"/>
      <c r="G132" s="19">
        <v>0.5</v>
      </c>
      <c r="I132" s="18">
        <f t="shared" si="5"/>
        <v>326.5</v>
      </c>
      <c r="K132" s="5">
        <f t="shared" si="6"/>
        <v>326.5</v>
      </c>
      <c r="M132" s="14">
        <v>0.3513</v>
      </c>
      <c r="O132" s="5">
        <f t="shared" si="7"/>
        <v>114.69945</v>
      </c>
      <c r="Q132" s="16">
        <f t="shared" si="8"/>
        <v>211.80055</v>
      </c>
      <c r="S132" s="16">
        <f t="shared" si="9"/>
        <v>0</v>
      </c>
    </row>
    <row r="133" spans="1:19" ht="11.25">
      <c r="A133" s="4" t="s">
        <v>128</v>
      </c>
      <c r="C133" s="3" t="s">
        <v>256</v>
      </c>
      <c r="E133" s="18">
        <v>1349.53</v>
      </c>
      <c r="F133" s="20"/>
      <c r="G133" s="19">
        <v>0.5</v>
      </c>
      <c r="I133" s="18">
        <f t="shared" si="5"/>
        <v>674.765</v>
      </c>
      <c r="K133" s="5">
        <f t="shared" si="6"/>
        <v>674.765</v>
      </c>
      <c r="M133" s="14">
        <v>0.2699</v>
      </c>
      <c r="O133" s="5">
        <f t="shared" si="7"/>
        <v>182.11907349999998</v>
      </c>
      <c r="Q133" s="16">
        <f t="shared" si="8"/>
        <v>492.6459265</v>
      </c>
      <c r="S133" s="16">
        <f t="shared" si="9"/>
        <v>0</v>
      </c>
    </row>
    <row r="134" spans="1:19" ht="11.25">
      <c r="A134" s="4" t="s">
        <v>129</v>
      </c>
      <c r="C134" s="3" t="s">
        <v>257</v>
      </c>
      <c r="E134" s="18">
        <v>1306</v>
      </c>
      <c r="F134" s="20"/>
      <c r="G134" s="19">
        <v>0.5</v>
      </c>
      <c r="I134" s="18">
        <f t="shared" si="5"/>
        <v>653</v>
      </c>
      <c r="K134" s="5">
        <f t="shared" si="6"/>
        <v>653</v>
      </c>
      <c r="M134" s="14">
        <v>0.2432</v>
      </c>
      <c r="O134" s="5">
        <f t="shared" si="7"/>
        <v>158.8096</v>
      </c>
      <c r="Q134" s="16">
        <f t="shared" si="8"/>
        <v>494.1904</v>
      </c>
      <c r="S134" s="16">
        <f t="shared" si="9"/>
        <v>0</v>
      </c>
    </row>
    <row r="135" spans="1:19" ht="11.25">
      <c r="A135" s="4" t="s">
        <v>130</v>
      </c>
      <c r="C135" s="3" t="s">
        <v>258</v>
      </c>
      <c r="E135" s="18">
        <v>15480.39</v>
      </c>
      <c r="F135" s="20"/>
      <c r="G135" s="19">
        <v>0.5</v>
      </c>
      <c r="I135" s="18">
        <f t="shared" si="5"/>
        <v>7740.195</v>
      </c>
      <c r="K135" s="5">
        <f t="shared" si="6"/>
        <v>7740.195</v>
      </c>
      <c r="M135" s="14">
        <v>0.3569</v>
      </c>
      <c r="O135" s="5">
        <f t="shared" si="7"/>
        <v>2762.4755955</v>
      </c>
      <c r="Q135" s="16">
        <f t="shared" si="8"/>
        <v>4977.7194045</v>
      </c>
      <c r="S135" s="16">
        <f t="shared" si="9"/>
        <v>0</v>
      </c>
    </row>
    <row r="136" spans="1:19" ht="11.25">
      <c r="A136" s="4" t="s">
        <v>131</v>
      </c>
      <c r="C136" s="3" t="s">
        <v>259</v>
      </c>
      <c r="E136" s="18">
        <v>653</v>
      </c>
      <c r="F136" s="20"/>
      <c r="G136" s="19">
        <v>0.5</v>
      </c>
      <c r="I136" s="18">
        <f t="shared" si="5"/>
        <v>326.5</v>
      </c>
      <c r="K136" s="5">
        <f t="shared" si="6"/>
        <v>326.5</v>
      </c>
      <c r="M136" s="14">
        <v>0.3843</v>
      </c>
      <c r="O136" s="5">
        <f t="shared" si="7"/>
        <v>125.47394999999999</v>
      </c>
      <c r="Q136" s="16">
        <f t="shared" si="8"/>
        <v>201.02605</v>
      </c>
      <c r="S136" s="16">
        <f t="shared" si="9"/>
        <v>0</v>
      </c>
    </row>
    <row r="137" spans="1:19" ht="11.25">
      <c r="A137" s="4" t="s">
        <v>132</v>
      </c>
      <c r="C137" s="3" t="s">
        <v>260</v>
      </c>
      <c r="E137" s="6">
        <v>0</v>
      </c>
      <c r="F137" s="20"/>
      <c r="G137" s="19">
        <v>0.5</v>
      </c>
      <c r="I137" s="18">
        <f t="shared" si="5"/>
        <v>0</v>
      </c>
      <c r="K137" s="5">
        <f t="shared" si="6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 t="shared" si="9"/>
        <v>0</v>
      </c>
    </row>
    <row r="138" spans="1:19" ht="11.25">
      <c r="A138" s="4" t="s">
        <v>133</v>
      </c>
      <c r="C138" s="3" t="s">
        <v>261</v>
      </c>
      <c r="E138" s="6">
        <v>3089.37</v>
      </c>
      <c r="F138" s="20"/>
      <c r="G138" s="19">
        <v>0.5</v>
      </c>
      <c r="I138" s="18">
        <f>E138*G138</f>
        <v>1544.685</v>
      </c>
      <c r="K138" s="5">
        <f>E138-I138</f>
        <v>1544.685</v>
      </c>
      <c r="M138" s="14">
        <v>0.4587</v>
      </c>
      <c r="O138" s="5">
        <f>K138*M138</f>
        <v>708.5470095</v>
      </c>
      <c r="Q138" s="16">
        <f>K138-O138</f>
        <v>836.1379905</v>
      </c>
      <c r="S138" s="16">
        <f>E138-(I138+O138+Q138)</f>
        <v>0</v>
      </c>
    </row>
    <row r="139" spans="7:9" ht="11.25">
      <c r="G139" s="6"/>
      <c r="I139" s="18"/>
    </row>
    <row r="140" spans="7:9" ht="11.25"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SUM(E9:E138)</f>
        <v>227486.04000000004</v>
      </c>
      <c r="G142" s="6"/>
      <c r="I142" s="18">
        <f>SUM(I9:I141)</f>
        <v>113743.02000000002</v>
      </c>
      <c r="K142" s="5">
        <f>SUM(K9:K141)</f>
        <v>113743.02000000002</v>
      </c>
      <c r="O142" s="5">
        <f>SUM(O9:O141)</f>
        <v>39900.83704200001</v>
      </c>
      <c r="Q142" s="16">
        <f>K142-O142</f>
        <v>73842.18295800002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2:17" ht="12.75">
      <c r="B146" s="33"/>
      <c r="C146" s="29"/>
      <c r="D146" s="29"/>
      <c r="E146" s="31"/>
      <c r="F146" s="32"/>
      <c r="G146" s="34"/>
      <c r="H146" s="33"/>
      <c r="I146" s="35"/>
      <c r="Q146" s="16"/>
    </row>
    <row r="147" spans="2:17" ht="12.75">
      <c r="B147" s="33"/>
      <c r="C147" s="29"/>
      <c r="D147" s="29"/>
      <c r="E147" s="31"/>
      <c r="F147" s="32"/>
      <c r="G147" s="34"/>
      <c r="H147" s="33"/>
      <c r="I147" s="34"/>
      <c r="Q147" s="16"/>
    </row>
    <row r="148" spans="2:17" ht="12.75">
      <c r="B148" s="33"/>
      <c r="C148" s="29"/>
      <c r="D148" s="29"/>
      <c r="E148" s="31"/>
      <c r="F148" s="32"/>
      <c r="G148" s="34"/>
      <c r="H148" s="33"/>
      <c r="I148" s="34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302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18">
        <v>979.5</v>
      </c>
      <c r="G9" s="19">
        <v>0.5</v>
      </c>
      <c r="I9" s="20">
        <f>ROUND(E9*G9,2)</f>
        <v>489.75</v>
      </c>
      <c r="K9" s="5">
        <f>E9-I9</f>
        <v>489.75</v>
      </c>
      <c r="M9" s="14">
        <v>0.2332</v>
      </c>
      <c r="O9" s="5">
        <f>ROUND(K9*M9,2)</f>
        <v>114.21</v>
      </c>
      <c r="Q9" s="16">
        <f>ROUND(K9-O9,2)</f>
        <v>375.54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18">
        <v>5877</v>
      </c>
      <c r="G10" s="19">
        <v>0.5</v>
      </c>
      <c r="I10" s="18">
        <f aca="true" t="shared" si="0" ref="I10:I73">ROUND(E10*G10,2)</f>
        <v>2938.5</v>
      </c>
      <c r="K10" s="5">
        <f aca="true" t="shared" si="1" ref="K10:K73">E10-I10</f>
        <v>2938.5</v>
      </c>
      <c r="M10" s="14">
        <v>0.4474</v>
      </c>
      <c r="O10" s="5">
        <f aca="true" t="shared" si="2" ref="O10:O73">ROUND(K10*M10,2)</f>
        <v>1314.68</v>
      </c>
      <c r="Q10" s="16">
        <f aca="true" t="shared" si="3" ref="Q10:Q73">ROUND(K10-O10,2)</f>
        <v>1623.82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135</v>
      </c>
      <c r="E11" s="18">
        <v>653</v>
      </c>
      <c r="G11" s="19">
        <v>0.5</v>
      </c>
      <c r="I11" s="18">
        <f t="shared" si="0"/>
        <v>326.5</v>
      </c>
      <c r="K11" s="5">
        <f t="shared" si="1"/>
        <v>326.5</v>
      </c>
      <c r="M11" s="14">
        <v>0.1924</v>
      </c>
      <c r="O11" s="5">
        <f t="shared" si="2"/>
        <v>62.82</v>
      </c>
      <c r="Q11" s="16">
        <f t="shared" si="3"/>
        <v>263.68</v>
      </c>
      <c r="S11" s="16">
        <f t="shared" si="4"/>
        <v>0</v>
      </c>
    </row>
    <row r="12" spans="1:19" ht="11.25">
      <c r="A12" s="4" t="s">
        <v>7</v>
      </c>
      <c r="C12" s="3" t="s">
        <v>136</v>
      </c>
      <c r="E12" s="18">
        <v>653</v>
      </c>
      <c r="G12" s="19">
        <v>0.5</v>
      </c>
      <c r="I12" s="18">
        <f t="shared" si="0"/>
        <v>326.5</v>
      </c>
      <c r="K12" s="5">
        <f t="shared" si="1"/>
        <v>326.5</v>
      </c>
      <c r="M12" s="14">
        <v>0.3268</v>
      </c>
      <c r="O12" s="5">
        <f t="shared" si="2"/>
        <v>106.7</v>
      </c>
      <c r="Q12" s="16">
        <f t="shared" si="3"/>
        <v>219.8</v>
      </c>
      <c r="S12" s="16">
        <f t="shared" si="4"/>
        <v>0</v>
      </c>
    </row>
    <row r="13" spans="1:19" ht="11.25">
      <c r="A13" s="4" t="s">
        <v>8</v>
      </c>
      <c r="C13" s="3" t="s">
        <v>137</v>
      </c>
      <c r="E13" s="18">
        <v>1306</v>
      </c>
      <c r="G13" s="19">
        <v>0.5</v>
      </c>
      <c r="I13" s="18">
        <f t="shared" si="0"/>
        <v>653</v>
      </c>
      <c r="K13" s="5">
        <f t="shared" si="1"/>
        <v>653</v>
      </c>
      <c r="M13" s="14">
        <v>0.2722</v>
      </c>
      <c r="O13" s="5">
        <f t="shared" si="2"/>
        <v>177.75</v>
      </c>
      <c r="Q13" s="16">
        <f t="shared" si="3"/>
        <v>475.25</v>
      </c>
      <c r="S13" s="16">
        <f t="shared" si="4"/>
        <v>0</v>
      </c>
    </row>
    <row r="14" spans="1:19" ht="11.25">
      <c r="A14" s="4" t="s">
        <v>9</v>
      </c>
      <c r="C14" s="3" t="s">
        <v>138</v>
      </c>
      <c r="E14" s="18">
        <v>979.5</v>
      </c>
      <c r="G14" s="19">
        <v>0.5</v>
      </c>
      <c r="I14" s="18">
        <f t="shared" si="0"/>
        <v>489.75</v>
      </c>
      <c r="K14" s="5">
        <f t="shared" si="1"/>
        <v>489.75</v>
      </c>
      <c r="M14" s="14">
        <v>0.2639</v>
      </c>
      <c r="O14" s="5">
        <f t="shared" si="2"/>
        <v>129.25</v>
      </c>
      <c r="Q14" s="16">
        <f t="shared" si="3"/>
        <v>360.5</v>
      </c>
      <c r="S14" s="16">
        <f t="shared" si="4"/>
        <v>0</v>
      </c>
    </row>
    <row r="15" spans="1:19" ht="11.25">
      <c r="A15" s="4" t="s">
        <v>10</v>
      </c>
      <c r="C15" s="3" t="s">
        <v>139</v>
      </c>
      <c r="E15" s="18">
        <v>2634.48</v>
      </c>
      <c r="G15" s="19">
        <v>0.5</v>
      </c>
      <c r="I15" s="18">
        <f t="shared" si="0"/>
        <v>1317.24</v>
      </c>
      <c r="K15" s="5">
        <f t="shared" si="1"/>
        <v>1317.24</v>
      </c>
      <c r="M15" s="14">
        <v>0.4602</v>
      </c>
      <c r="O15" s="5">
        <f t="shared" si="2"/>
        <v>606.19</v>
      </c>
      <c r="Q15" s="16">
        <f t="shared" si="3"/>
        <v>711.05</v>
      </c>
      <c r="S15" s="16">
        <f t="shared" si="4"/>
        <v>0</v>
      </c>
    </row>
    <row r="16" spans="1:19" ht="11.25">
      <c r="A16" s="4" t="s">
        <v>11</v>
      </c>
      <c r="C16" s="3" t="s">
        <v>140</v>
      </c>
      <c r="E16" s="18">
        <v>3591.5</v>
      </c>
      <c r="G16" s="19">
        <v>0.5</v>
      </c>
      <c r="I16" s="18">
        <f t="shared" si="0"/>
        <v>1795.75</v>
      </c>
      <c r="K16" s="5">
        <f t="shared" si="1"/>
        <v>1795.75</v>
      </c>
      <c r="M16" s="14">
        <v>0.3302</v>
      </c>
      <c r="O16" s="5">
        <f t="shared" si="2"/>
        <v>592.96</v>
      </c>
      <c r="Q16" s="16">
        <f t="shared" si="3"/>
        <v>1202.79</v>
      </c>
      <c r="S16" s="16">
        <f t="shared" si="4"/>
        <v>0</v>
      </c>
    </row>
    <row r="17" spans="1:19" ht="11.25">
      <c r="A17" s="4" t="s">
        <v>12</v>
      </c>
      <c r="C17" s="3" t="s">
        <v>141</v>
      </c>
      <c r="E17" s="18">
        <v>326.5</v>
      </c>
      <c r="G17" s="19">
        <v>0.5</v>
      </c>
      <c r="I17" s="18">
        <f t="shared" si="0"/>
        <v>163.25</v>
      </c>
      <c r="K17" s="5">
        <f t="shared" si="1"/>
        <v>163.25</v>
      </c>
      <c r="M17" s="14">
        <v>0.4278</v>
      </c>
      <c r="O17" s="5">
        <f t="shared" si="2"/>
        <v>69.84</v>
      </c>
      <c r="Q17" s="16">
        <f t="shared" si="3"/>
        <v>93.41</v>
      </c>
      <c r="S17" s="16">
        <f t="shared" si="4"/>
        <v>0</v>
      </c>
    </row>
    <row r="18" spans="1:19" ht="11.25">
      <c r="A18" s="4" t="s">
        <v>13</v>
      </c>
      <c r="C18" s="3" t="s">
        <v>142</v>
      </c>
      <c r="E18" s="18">
        <v>1959</v>
      </c>
      <c r="G18" s="19">
        <v>0.5</v>
      </c>
      <c r="I18" s="18">
        <f t="shared" si="0"/>
        <v>979.5</v>
      </c>
      <c r="K18" s="5">
        <f t="shared" si="1"/>
        <v>979.5</v>
      </c>
      <c r="M18" s="14">
        <v>0.3111</v>
      </c>
      <c r="O18" s="5">
        <f t="shared" si="2"/>
        <v>304.72</v>
      </c>
      <c r="Q18" s="16">
        <f t="shared" si="3"/>
        <v>674.78</v>
      </c>
      <c r="S18" s="16">
        <f t="shared" si="4"/>
        <v>0</v>
      </c>
    </row>
    <row r="19" spans="1:19" ht="11.25">
      <c r="A19" s="4" t="s">
        <v>14</v>
      </c>
      <c r="C19" s="3" t="s">
        <v>143</v>
      </c>
      <c r="E19" s="18">
        <v>326.5</v>
      </c>
      <c r="G19" s="19">
        <v>0.5</v>
      </c>
      <c r="I19" s="18">
        <f t="shared" si="0"/>
        <v>163.25</v>
      </c>
      <c r="K19" s="5">
        <f t="shared" si="1"/>
        <v>163.25</v>
      </c>
      <c r="M19" s="14">
        <v>0.2109</v>
      </c>
      <c r="O19" s="5">
        <f t="shared" si="2"/>
        <v>34.43</v>
      </c>
      <c r="Q19" s="16">
        <f t="shared" si="3"/>
        <v>128.82</v>
      </c>
      <c r="S19" s="16">
        <f t="shared" si="4"/>
        <v>0</v>
      </c>
    </row>
    <row r="20" spans="1:19" ht="11.25">
      <c r="A20" s="4" t="s">
        <v>15</v>
      </c>
      <c r="C20" s="3" t="s">
        <v>144</v>
      </c>
      <c r="E20" s="18">
        <v>0</v>
      </c>
      <c r="G20" s="19">
        <v>0.5</v>
      </c>
      <c r="I20" s="18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145</v>
      </c>
      <c r="E21" s="18">
        <v>653</v>
      </c>
      <c r="G21" s="19">
        <v>0.5</v>
      </c>
      <c r="I21" s="18">
        <f t="shared" si="0"/>
        <v>326.5</v>
      </c>
      <c r="K21" s="5">
        <f t="shared" si="1"/>
        <v>326.5</v>
      </c>
      <c r="M21" s="14">
        <v>0.2439</v>
      </c>
      <c r="O21" s="5">
        <f t="shared" si="2"/>
        <v>79.63</v>
      </c>
      <c r="Q21" s="16">
        <f t="shared" si="3"/>
        <v>246.87</v>
      </c>
      <c r="S21" s="16">
        <f t="shared" si="4"/>
        <v>0</v>
      </c>
    </row>
    <row r="22" spans="1:19" ht="11.25">
      <c r="A22" s="4" t="s">
        <v>17</v>
      </c>
      <c r="C22" s="3" t="s">
        <v>146</v>
      </c>
      <c r="E22" s="18">
        <v>3265</v>
      </c>
      <c r="G22" s="19">
        <v>0.5</v>
      </c>
      <c r="I22" s="18">
        <f t="shared" si="0"/>
        <v>1632.5</v>
      </c>
      <c r="K22" s="5">
        <f t="shared" si="1"/>
        <v>1632.5</v>
      </c>
      <c r="M22" s="14">
        <v>0.3156</v>
      </c>
      <c r="O22" s="5">
        <f t="shared" si="2"/>
        <v>515.22</v>
      </c>
      <c r="Q22" s="16">
        <f t="shared" si="3"/>
        <v>1117.28</v>
      </c>
      <c r="S22" s="16">
        <f t="shared" si="4"/>
        <v>0</v>
      </c>
    </row>
    <row r="23" spans="1:19" ht="11.25">
      <c r="A23" s="4" t="s">
        <v>18</v>
      </c>
      <c r="C23" s="3" t="s">
        <v>147</v>
      </c>
      <c r="E23" s="18">
        <v>653</v>
      </c>
      <c r="G23" s="19">
        <v>0.5</v>
      </c>
      <c r="I23" s="18">
        <f t="shared" si="0"/>
        <v>326.5</v>
      </c>
      <c r="K23" s="5">
        <f t="shared" si="1"/>
        <v>326.5</v>
      </c>
      <c r="M23" s="14">
        <v>0.2023</v>
      </c>
      <c r="O23" s="5">
        <f t="shared" si="2"/>
        <v>66.05</v>
      </c>
      <c r="Q23" s="16">
        <f t="shared" si="3"/>
        <v>260.45</v>
      </c>
      <c r="S23" s="16">
        <f t="shared" si="4"/>
        <v>0</v>
      </c>
    </row>
    <row r="24" spans="1:19" ht="11.25">
      <c r="A24" s="4" t="s">
        <v>19</v>
      </c>
      <c r="C24" s="3" t="s">
        <v>148</v>
      </c>
      <c r="E24" s="18">
        <v>979.5</v>
      </c>
      <c r="G24" s="19">
        <v>0.5</v>
      </c>
      <c r="I24" s="18">
        <f t="shared" si="0"/>
        <v>489.75</v>
      </c>
      <c r="K24" s="5">
        <f t="shared" si="1"/>
        <v>489.75</v>
      </c>
      <c r="M24" s="14">
        <v>0.3107</v>
      </c>
      <c r="O24" s="5">
        <f t="shared" si="2"/>
        <v>152.17</v>
      </c>
      <c r="Q24" s="16">
        <f t="shared" si="3"/>
        <v>337.58</v>
      </c>
      <c r="S24" s="16">
        <f t="shared" si="4"/>
        <v>0</v>
      </c>
    </row>
    <row r="25" spans="1:19" ht="11.25">
      <c r="A25" s="4" t="s">
        <v>20</v>
      </c>
      <c r="C25" s="3" t="s">
        <v>149</v>
      </c>
      <c r="E25" s="18">
        <v>2285.5</v>
      </c>
      <c r="G25" s="19">
        <v>0.5</v>
      </c>
      <c r="I25" s="18">
        <f t="shared" si="0"/>
        <v>1142.75</v>
      </c>
      <c r="K25" s="5">
        <f t="shared" si="1"/>
        <v>1142.75</v>
      </c>
      <c r="M25" s="14">
        <v>0.3308</v>
      </c>
      <c r="O25" s="5">
        <f t="shared" si="2"/>
        <v>378.02</v>
      </c>
      <c r="Q25" s="16">
        <f t="shared" si="3"/>
        <v>764.73</v>
      </c>
      <c r="S25" s="16">
        <f t="shared" si="4"/>
        <v>0</v>
      </c>
    </row>
    <row r="26" spans="1:19" ht="11.25">
      <c r="A26" s="4" t="s">
        <v>21</v>
      </c>
      <c r="C26" s="3" t="s">
        <v>150</v>
      </c>
      <c r="E26" s="18">
        <v>1632.5</v>
      </c>
      <c r="G26" s="19">
        <v>0.5</v>
      </c>
      <c r="I26" s="18">
        <f t="shared" si="0"/>
        <v>816.25</v>
      </c>
      <c r="K26" s="5">
        <f t="shared" si="1"/>
        <v>816.25</v>
      </c>
      <c r="M26" s="14">
        <v>0.291</v>
      </c>
      <c r="O26" s="5">
        <f t="shared" si="2"/>
        <v>237.53</v>
      </c>
      <c r="Q26" s="16">
        <f t="shared" si="3"/>
        <v>578.72</v>
      </c>
      <c r="S26" s="16">
        <f t="shared" si="4"/>
        <v>0</v>
      </c>
    </row>
    <row r="27" spans="1:19" ht="11.25">
      <c r="A27" s="4" t="s">
        <v>22</v>
      </c>
      <c r="C27" s="3" t="s">
        <v>151</v>
      </c>
      <c r="E27" s="18">
        <v>0</v>
      </c>
      <c r="G27" s="19">
        <v>0.5</v>
      </c>
      <c r="I27" s="18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152</v>
      </c>
      <c r="E28" s="18">
        <v>0</v>
      </c>
      <c r="G28" s="19">
        <v>0.5</v>
      </c>
      <c r="I28" s="18">
        <f t="shared" si="0"/>
        <v>0</v>
      </c>
      <c r="K28" s="5">
        <f t="shared" si="1"/>
        <v>0</v>
      </c>
      <c r="M28" s="14">
        <v>0.2204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153</v>
      </c>
      <c r="E29" s="18">
        <v>6354.74</v>
      </c>
      <c r="G29" s="19">
        <v>0.5</v>
      </c>
      <c r="I29" s="18">
        <f t="shared" si="0"/>
        <v>3177.37</v>
      </c>
      <c r="K29" s="5">
        <f t="shared" si="1"/>
        <v>3177.37</v>
      </c>
      <c r="M29" s="14">
        <v>0.3853</v>
      </c>
      <c r="O29" s="5">
        <f t="shared" si="2"/>
        <v>1224.24</v>
      </c>
      <c r="Q29" s="16">
        <f t="shared" si="3"/>
        <v>1953.13</v>
      </c>
      <c r="S29" s="16">
        <f t="shared" si="4"/>
        <v>0</v>
      </c>
    </row>
    <row r="30" spans="1:19" ht="11.25">
      <c r="A30" s="4" t="s">
        <v>25</v>
      </c>
      <c r="C30" s="3" t="s">
        <v>154</v>
      </c>
      <c r="E30" s="18">
        <v>0</v>
      </c>
      <c r="G30" s="19">
        <v>0.5</v>
      </c>
      <c r="I30" s="18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155</v>
      </c>
      <c r="E31" s="18">
        <v>0</v>
      </c>
      <c r="G31" s="19">
        <v>0.5</v>
      </c>
      <c r="I31" s="18">
        <f t="shared" si="0"/>
        <v>0</v>
      </c>
      <c r="K31" s="5">
        <f t="shared" si="1"/>
        <v>0</v>
      </c>
      <c r="M31" s="14">
        <v>0.2901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156</v>
      </c>
      <c r="E32" s="18">
        <v>2938.5</v>
      </c>
      <c r="G32" s="19">
        <v>0.5</v>
      </c>
      <c r="I32" s="18">
        <f t="shared" si="0"/>
        <v>1469.25</v>
      </c>
      <c r="K32" s="5">
        <f t="shared" si="1"/>
        <v>1469.25</v>
      </c>
      <c r="M32" s="14">
        <v>0.3767</v>
      </c>
      <c r="O32" s="5">
        <f t="shared" si="2"/>
        <v>553.47</v>
      </c>
      <c r="Q32" s="16">
        <f t="shared" si="3"/>
        <v>915.78</v>
      </c>
      <c r="S32" s="16">
        <f t="shared" si="4"/>
        <v>0</v>
      </c>
    </row>
    <row r="33" spans="1:19" ht="11.25">
      <c r="A33" s="4" t="s">
        <v>28</v>
      </c>
      <c r="C33" s="3" t="s">
        <v>157</v>
      </c>
      <c r="E33" s="18">
        <v>0</v>
      </c>
      <c r="G33" s="19">
        <v>0.5</v>
      </c>
      <c r="I33" s="18">
        <f t="shared" si="0"/>
        <v>0</v>
      </c>
      <c r="K33" s="5">
        <f t="shared" si="1"/>
        <v>0</v>
      </c>
      <c r="M33" s="14">
        <v>0.304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158</v>
      </c>
      <c r="E34" s="18">
        <v>1632.5</v>
      </c>
      <c r="G34" s="19">
        <v>0.5</v>
      </c>
      <c r="I34" s="18">
        <f t="shared" si="0"/>
        <v>816.25</v>
      </c>
      <c r="K34" s="5">
        <f t="shared" si="1"/>
        <v>816.25</v>
      </c>
      <c r="M34" s="14">
        <v>0.3042</v>
      </c>
      <c r="O34" s="5">
        <f t="shared" si="2"/>
        <v>248.3</v>
      </c>
      <c r="Q34" s="16">
        <f t="shared" si="3"/>
        <v>567.95</v>
      </c>
      <c r="S34" s="16">
        <f t="shared" si="4"/>
        <v>0</v>
      </c>
    </row>
    <row r="35" spans="1:19" ht="11.25">
      <c r="A35" s="4" t="s">
        <v>30</v>
      </c>
      <c r="C35" s="3" t="s">
        <v>159</v>
      </c>
      <c r="E35" s="18">
        <v>979.5</v>
      </c>
      <c r="G35" s="19">
        <v>0.5</v>
      </c>
      <c r="I35" s="18">
        <f t="shared" si="0"/>
        <v>489.75</v>
      </c>
      <c r="K35" s="5">
        <f t="shared" si="1"/>
        <v>489.75</v>
      </c>
      <c r="M35" s="14">
        <v>0.3358</v>
      </c>
      <c r="O35" s="5">
        <f t="shared" si="2"/>
        <v>164.46</v>
      </c>
      <c r="Q35" s="16">
        <f t="shared" si="3"/>
        <v>325.29</v>
      </c>
      <c r="S35" s="16">
        <f t="shared" si="4"/>
        <v>0</v>
      </c>
    </row>
    <row r="36" spans="1:19" ht="11.25">
      <c r="A36" s="4" t="s">
        <v>31</v>
      </c>
      <c r="C36" s="3" t="s">
        <v>160</v>
      </c>
      <c r="E36" s="18">
        <v>0</v>
      </c>
      <c r="G36" s="19">
        <v>0.5</v>
      </c>
      <c r="I36" s="18">
        <f t="shared" si="0"/>
        <v>0</v>
      </c>
      <c r="K36" s="5">
        <f t="shared" si="1"/>
        <v>0</v>
      </c>
      <c r="M36" s="14">
        <v>0.3853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19" ht="11.25">
      <c r="A37" s="4" t="s">
        <v>32</v>
      </c>
      <c r="C37" s="3" t="s">
        <v>161</v>
      </c>
      <c r="E37" s="18">
        <v>15433.17</v>
      </c>
      <c r="G37" s="19">
        <v>0.5</v>
      </c>
      <c r="I37" s="18">
        <f t="shared" si="0"/>
        <v>7716.59</v>
      </c>
      <c r="K37" s="5">
        <f t="shared" si="1"/>
        <v>7716.58</v>
      </c>
      <c r="M37" s="14">
        <v>0.4611</v>
      </c>
      <c r="O37" s="5">
        <f t="shared" si="2"/>
        <v>3558.12</v>
      </c>
      <c r="Q37" s="16">
        <f t="shared" si="3"/>
        <v>4158.46</v>
      </c>
      <c r="S37" s="16">
        <f t="shared" si="4"/>
        <v>0</v>
      </c>
    </row>
    <row r="38" spans="1:19" ht="11.25">
      <c r="A38" s="4" t="s">
        <v>33</v>
      </c>
      <c r="C38" s="3" t="s">
        <v>162</v>
      </c>
      <c r="E38" s="18">
        <v>1632.5</v>
      </c>
      <c r="G38" s="19">
        <v>0.5</v>
      </c>
      <c r="I38" s="18">
        <f t="shared" si="0"/>
        <v>816.25</v>
      </c>
      <c r="K38" s="5">
        <f t="shared" si="1"/>
        <v>816.25</v>
      </c>
      <c r="M38" s="14">
        <v>0.4584</v>
      </c>
      <c r="O38" s="5">
        <f t="shared" si="2"/>
        <v>374.17</v>
      </c>
      <c r="Q38" s="16">
        <f t="shared" si="3"/>
        <v>442.08</v>
      </c>
      <c r="S38" s="16">
        <f t="shared" si="4"/>
        <v>0</v>
      </c>
    </row>
    <row r="39" spans="1:19" ht="11.25">
      <c r="A39" s="4" t="s">
        <v>34</v>
      </c>
      <c r="C39" s="3" t="s">
        <v>163</v>
      </c>
      <c r="E39" s="18">
        <v>1632.5</v>
      </c>
      <c r="G39" s="19">
        <v>0.5</v>
      </c>
      <c r="I39" s="18">
        <f t="shared" si="0"/>
        <v>816.25</v>
      </c>
      <c r="K39" s="5">
        <f t="shared" si="1"/>
        <v>816.25</v>
      </c>
      <c r="M39" s="14">
        <v>0.2324</v>
      </c>
      <c r="O39" s="5">
        <f t="shared" si="2"/>
        <v>189.7</v>
      </c>
      <c r="Q39" s="16">
        <f t="shared" si="3"/>
        <v>626.55</v>
      </c>
      <c r="S39" s="16">
        <f t="shared" si="4"/>
        <v>0</v>
      </c>
    </row>
    <row r="40" spans="1:19" ht="11.25">
      <c r="A40" s="4" t="s">
        <v>35</v>
      </c>
      <c r="C40" s="3" t="s">
        <v>164</v>
      </c>
      <c r="E40" s="18">
        <v>326.5</v>
      </c>
      <c r="G40" s="19">
        <v>0.5</v>
      </c>
      <c r="I40" s="18">
        <f t="shared" si="0"/>
        <v>163.25</v>
      </c>
      <c r="K40" s="5">
        <f t="shared" si="1"/>
        <v>163.25</v>
      </c>
      <c r="M40" s="14">
        <v>0.3811</v>
      </c>
      <c r="O40" s="5">
        <f t="shared" si="2"/>
        <v>62.21</v>
      </c>
      <c r="Q40" s="16">
        <f t="shared" si="3"/>
        <v>101.04</v>
      </c>
      <c r="S40" s="16">
        <f t="shared" si="4"/>
        <v>0</v>
      </c>
    </row>
    <row r="41" spans="1:19" ht="11.25">
      <c r="A41" s="4" t="s">
        <v>36</v>
      </c>
      <c r="C41" s="3" t="s">
        <v>165</v>
      </c>
      <c r="E41" s="18">
        <v>2285.5</v>
      </c>
      <c r="G41" s="19">
        <v>0.5</v>
      </c>
      <c r="I41" s="18">
        <f t="shared" si="0"/>
        <v>1142.75</v>
      </c>
      <c r="K41" s="5">
        <f t="shared" si="1"/>
        <v>1142.75</v>
      </c>
      <c r="M41" s="14">
        <v>0.283</v>
      </c>
      <c r="O41" s="5">
        <f t="shared" si="2"/>
        <v>323.4</v>
      </c>
      <c r="Q41" s="16">
        <f t="shared" si="3"/>
        <v>819.35</v>
      </c>
      <c r="S41" s="16">
        <f t="shared" si="4"/>
        <v>0</v>
      </c>
    </row>
    <row r="42" spans="1:19" ht="11.25">
      <c r="A42" s="4" t="s">
        <v>37</v>
      </c>
      <c r="C42" s="3" t="s">
        <v>166</v>
      </c>
      <c r="E42" s="18">
        <v>326.5</v>
      </c>
      <c r="G42" s="19">
        <v>0.5</v>
      </c>
      <c r="I42" s="18">
        <f t="shared" si="0"/>
        <v>163.25</v>
      </c>
      <c r="K42" s="5">
        <f t="shared" si="1"/>
        <v>163.25</v>
      </c>
      <c r="M42" s="14">
        <v>0.4348</v>
      </c>
      <c r="O42" s="5">
        <f t="shared" si="2"/>
        <v>70.98</v>
      </c>
      <c r="Q42" s="16">
        <f t="shared" si="3"/>
        <v>92.27</v>
      </c>
      <c r="S42" s="16">
        <f t="shared" si="4"/>
        <v>0</v>
      </c>
    </row>
    <row r="43" spans="1:19" ht="11.25">
      <c r="A43" s="4" t="s">
        <v>38</v>
      </c>
      <c r="C43" s="3" t="s">
        <v>167</v>
      </c>
      <c r="E43" s="18">
        <v>1632.5</v>
      </c>
      <c r="G43" s="19">
        <v>0.5</v>
      </c>
      <c r="I43" s="18">
        <f t="shared" si="0"/>
        <v>816.25</v>
      </c>
      <c r="K43" s="5">
        <f t="shared" si="1"/>
        <v>816.25</v>
      </c>
      <c r="M43" s="14">
        <v>0.2898</v>
      </c>
      <c r="O43" s="5">
        <f t="shared" si="2"/>
        <v>236.55</v>
      </c>
      <c r="Q43" s="16">
        <f t="shared" si="3"/>
        <v>579.7</v>
      </c>
      <c r="S43" s="16">
        <f t="shared" si="4"/>
        <v>0</v>
      </c>
    </row>
    <row r="44" spans="1:19" ht="11.25">
      <c r="A44" s="4" t="s">
        <v>39</v>
      </c>
      <c r="C44" s="3" t="s">
        <v>168</v>
      </c>
      <c r="E44" s="18">
        <v>2285.5</v>
      </c>
      <c r="G44" s="19">
        <v>0.5</v>
      </c>
      <c r="I44" s="18">
        <f t="shared" si="0"/>
        <v>1142.75</v>
      </c>
      <c r="K44" s="5">
        <f t="shared" si="1"/>
        <v>1142.75</v>
      </c>
      <c r="M44" s="14">
        <v>0.3687</v>
      </c>
      <c r="O44" s="5">
        <f t="shared" si="2"/>
        <v>421.33</v>
      </c>
      <c r="Q44" s="16">
        <f t="shared" si="3"/>
        <v>721.42</v>
      </c>
      <c r="S44" s="16">
        <f t="shared" si="4"/>
        <v>0</v>
      </c>
    </row>
    <row r="45" spans="1:19" ht="11.25">
      <c r="A45" s="4" t="s">
        <v>40</v>
      </c>
      <c r="C45" s="3" t="s">
        <v>169</v>
      </c>
      <c r="E45" s="18">
        <v>1632.5</v>
      </c>
      <c r="G45" s="19">
        <v>0.5</v>
      </c>
      <c r="I45" s="18">
        <f t="shared" si="0"/>
        <v>816.25</v>
      </c>
      <c r="K45" s="5">
        <f t="shared" si="1"/>
        <v>816.25</v>
      </c>
      <c r="M45" s="14">
        <v>0.4871</v>
      </c>
      <c r="O45" s="5">
        <f t="shared" si="2"/>
        <v>397.6</v>
      </c>
      <c r="Q45" s="16">
        <f t="shared" si="3"/>
        <v>418.65</v>
      </c>
      <c r="S45" s="16">
        <f t="shared" si="4"/>
        <v>0</v>
      </c>
    </row>
    <row r="46" spans="1:19" ht="11.25">
      <c r="A46" s="4" t="s">
        <v>41</v>
      </c>
      <c r="C46" s="3" t="s">
        <v>170</v>
      </c>
      <c r="E46" s="18">
        <v>2612</v>
      </c>
      <c r="G46" s="19">
        <v>0.5</v>
      </c>
      <c r="I46" s="18">
        <f t="shared" si="0"/>
        <v>1306</v>
      </c>
      <c r="K46" s="5">
        <f t="shared" si="1"/>
        <v>1306</v>
      </c>
      <c r="M46" s="14">
        <v>0.2109</v>
      </c>
      <c r="O46" s="5">
        <f t="shared" si="2"/>
        <v>275.44</v>
      </c>
      <c r="Q46" s="16">
        <f t="shared" si="3"/>
        <v>1030.56</v>
      </c>
      <c r="S46" s="16">
        <f t="shared" si="4"/>
        <v>0</v>
      </c>
    </row>
    <row r="47" spans="1:19" ht="11.25">
      <c r="A47" s="4" t="s">
        <v>42</v>
      </c>
      <c r="C47" s="3" t="s">
        <v>171</v>
      </c>
      <c r="E47" s="18">
        <v>0</v>
      </c>
      <c r="G47" s="19">
        <v>0.5</v>
      </c>
      <c r="I47" s="18">
        <f t="shared" si="0"/>
        <v>0</v>
      </c>
      <c r="K47" s="5">
        <f t="shared" si="1"/>
        <v>0</v>
      </c>
      <c r="M47" s="14">
        <v>0.3471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172</v>
      </c>
      <c r="E48" s="18">
        <v>1306</v>
      </c>
      <c r="G48" s="19">
        <v>0.5</v>
      </c>
      <c r="I48" s="18">
        <f t="shared" si="0"/>
        <v>653</v>
      </c>
      <c r="K48" s="5">
        <f t="shared" si="1"/>
        <v>653</v>
      </c>
      <c r="M48" s="14">
        <v>0.2266</v>
      </c>
      <c r="O48" s="5">
        <f t="shared" si="2"/>
        <v>147.97</v>
      </c>
      <c r="Q48" s="16">
        <f t="shared" si="3"/>
        <v>505.03</v>
      </c>
      <c r="S48" s="16">
        <f t="shared" si="4"/>
        <v>0</v>
      </c>
    </row>
    <row r="49" spans="1:19" ht="11.25">
      <c r="A49" s="4" t="s">
        <v>44</v>
      </c>
      <c r="C49" s="3" t="s">
        <v>173</v>
      </c>
      <c r="E49" s="18">
        <v>1632.5</v>
      </c>
      <c r="G49" s="19">
        <v>0.5</v>
      </c>
      <c r="I49" s="18">
        <f t="shared" si="0"/>
        <v>816.25</v>
      </c>
      <c r="K49" s="5">
        <f t="shared" si="1"/>
        <v>816.25</v>
      </c>
      <c r="M49" s="14">
        <v>0.2335</v>
      </c>
      <c r="O49" s="5">
        <f t="shared" si="2"/>
        <v>190.59</v>
      </c>
      <c r="Q49" s="16">
        <f t="shared" si="3"/>
        <v>625.66</v>
      </c>
      <c r="S49" s="16">
        <f t="shared" si="4"/>
        <v>0</v>
      </c>
    </row>
    <row r="50" spans="1:19" ht="11.25">
      <c r="A50" s="4" t="s">
        <v>45</v>
      </c>
      <c r="C50" s="3" t="s">
        <v>174</v>
      </c>
      <c r="E50" s="18">
        <v>979.5</v>
      </c>
      <c r="G50" s="19">
        <v>0.5</v>
      </c>
      <c r="I50" s="18">
        <f t="shared" si="0"/>
        <v>489.75</v>
      </c>
      <c r="K50" s="5">
        <f t="shared" si="1"/>
        <v>489.75</v>
      </c>
      <c r="M50" s="14">
        <v>0.4444</v>
      </c>
      <c r="O50" s="5">
        <f t="shared" si="2"/>
        <v>217.64</v>
      </c>
      <c r="Q50" s="16">
        <f t="shared" si="3"/>
        <v>272.11</v>
      </c>
      <c r="S50" s="16">
        <f t="shared" si="4"/>
        <v>0</v>
      </c>
    </row>
    <row r="51" spans="1:19" ht="11.25">
      <c r="A51" s="4" t="s">
        <v>46</v>
      </c>
      <c r="C51" s="3" t="s">
        <v>175</v>
      </c>
      <c r="E51" s="18">
        <v>3591.5</v>
      </c>
      <c r="G51" s="19">
        <v>0.5</v>
      </c>
      <c r="I51" s="18">
        <f t="shared" si="0"/>
        <v>1795.75</v>
      </c>
      <c r="K51" s="5">
        <f t="shared" si="1"/>
        <v>1795.75</v>
      </c>
      <c r="M51" s="14">
        <v>0.3755</v>
      </c>
      <c r="O51" s="5">
        <f t="shared" si="2"/>
        <v>674.3</v>
      </c>
      <c r="Q51" s="16">
        <f t="shared" si="3"/>
        <v>1121.45</v>
      </c>
      <c r="S51" s="16">
        <f t="shared" si="4"/>
        <v>0</v>
      </c>
    </row>
    <row r="52" spans="1:19" ht="11.25">
      <c r="A52" s="4" t="s">
        <v>47</v>
      </c>
      <c r="C52" s="3" t="s">
        <v>176</v>
      </c>
      <c r="E52" s="18">
        <v>979.5</v>
      </c>
      <c r="G52" s="19">
        <v>0.5</v>
      </c>
      <c r="I52" s="18">
        <f t="shared" si="0"/>
        <v>489.75</v>
      </c>
      <c r="K52" s="5">
        <f t="shared" si="1"/>
        <v>489.75</v>
      </c>
      <c r="M52" s="14">
        <v>0.2786</v>
      </c>
      <c r="O52" s="5">
        <f t="shared" si="2"/>
        <v>136.44</v>
      </c>
      <c r="Q52" s="16">
        <f t="shared" si="3"/>
        <v>353.31</v>
      </c>
      <c r="S52" s="16">
        <f t="shared" si="4"/>
        <v>0</v>
      </c>
    </row>
    <row r="53" spans="1:19" ht="11.25">
      <c r="A53" s="4" t="s">
        <v>48</v>
      </c>
      <c r="C53" s="3" t="s">
        <v>177</v>
      </c>
      <c r="E53" s="18">
        <v>0</v>
      </c>
      <c r="G53" s="19">
        <v>0.5</v>
      </c>
      <c r="I53" s="18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178</v>
      </c>
      <c r="E54" s="18">
        <v>326.5</v>
      </c>
      <c r="G54" s="19">
        <v>0.5</v>
      </c>
      <c r="I54" s="18">
        <f t="shared" si="0"/>
        <v>163.25</v>
      </c>
      <c r="K54" s="5">
        <f t="shared" si="1"/>
        <v>163.25</v>
      </c>
      <c r="M54" s="14">
        <v>0.3613</v>
      </c>
      <c r="O54" s="5">
        <f t="shared" si="2"/>
        <v>58.98</v>
      </c>
      <c r="Q54" s="16">
        <f t="shared" si="3"/>
        <v>104.27</v>
      </c>
      <c r="S54" s="16">
        <f t="shared" si="4"/>
        <v>0</v>
      </c>
    </row>
    <row r="55" spans="1:19" ht="11.25">
      <c r="A55" s="4" t="s">
        <v>50</v>
      </c>
      <c r="C55" s="3" t="s">
        <v>179</v>
      </c>
      <c r="E55" s="18">
        <v>0</v>
      </c>
      <c r="G55" s="19">
        <v>0.5</v>
      </c>
      <c r="I55" s="18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180</v>
      </c>
      <c r="E56" s="18">
        <v>0</v>
      </c>
      <c r="G56" s="19">
        <v>0.5</v>
      </c>
      <c r="I56" s="18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181</v>
      </c>
      <c r="E57" s="18">
        <v>653</v>
      </c>
      <c r="G57" s="19">
        <v>0.5</v>
      </c>
      <c r="I57" s="18">
        <f t="shared" si="0"/>
        <v>326.5</v>
      </c>
      <c r="K57" s="5">
        <f t="shared" si="1"/>
        <v>326.5</v>
      </c>
      <c r="M57" s="14">
        <v>0.3627</v>
      </c>
      <c r="O57" s="5">
        <f t="shared" si="2"/>
        <v>118.42</v>
      </c>
      <c r="Q57" s="16">
        <f t="shared" si="3"/>
        <v>208.08</v>
      </c>
      <c r="S57" s="16">
        <f t="shared" si="4"/>
        <v>0</v>
      </c>
    </row>
    <row r="58" spans="1:19" ht="11.25">
      <c r="A58" s="4" t="s">
        <v>53</v>
      </c>
      <c r="C58" s="3" t="s">
        <v>182</v>
      </c>
      <c r="E58" s="18">
        <v>979.5</v>
      </c>
      <c r="G58" s="19">
        <v>0.5</v>
      </c>
      <c r="I58" s="18">
        <f t="shared" si="0"/>
        <v>489.75</v>
      </c>
      <c r="K58" s="5">
        <f t="shared" si="1"/>
        <v>489.75</v>
      </c>
      <c r="M58" s="14">
        <v>0.3853</v>
      </c>
      <c r="O58" s="5">
        <f t="shared" si="2"/>
        <v>188.7</v>
      </c>
      <c r="Q58" s="16">
        <f t="shared" si="3"/>
        <v>301.05</v>
      </c>
      <c r="S58" s="16">
        <f t="shared" si="4"/>
        <v>0</v>
      </c>
    </row>
    <row r="59" spans="1:19" ht="11.25">
      <c r="A59" s="4" t="s">
        <v>54</v>
      </c>
      <c r="C59" s="3" t="s">
        <v>183</v>
      </c>
      <c r="E59" s="18">
        <v>0</v>
      </c>
      <c r="G59" s="19">
        <v>0.5</v>
      </c>
      <c r="I59" s="18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184</v>
      </c>
      <c r="E60" s="18">
        <v>1306</v>
      </c>
      <c r="G60" s="19">
        <v>0.5</v>
      </c>
      <c r="I60" s="18">
        <f t="shared" si="0"/>
        <v>653</v>
      </c>
      <c r="K60" s="5">
        <f t="shared" si="1"/>
        <v>653</v>
      </c>
      <c r="M60" s="14">
        <v>0.2245</v>
      </c>
      <c r="O60" s="5">
        <f t="shared" si="2"/>
        <v>146.6</v>
      </c>
      <c r="Q60" s="16">
        <f t="shared" si="3"/>
        <v>506.4</v>
      </c>
      <c r="S60" s="16">
        <f t="shared" si="4"/>
        <v>0</v>
      </c>
    </row>
    <row r="61" spans="1:19" ht="11.25">
      <c r="A61" s="4" t="s">
        <v>56</v>
      </c>
      <c r="C61" s="3" t="s">
        <v>185</v>
      </c>
      <c r="E61" s="18">
        <v>0</v>
      </c>
      <c r="G61" s="19">
        <v>0.5</v>
      </c>
      <c r="I61" s="18">
        <f t="shared" si="0"/>
        <v>0</v>
      </c>
      <c r="K61" s="5">
        <f t="shared" si="1"/>
        <v>0</v>
      </c>
      <c r="M61" s="17">
        <v>0.4764</v>
      </c>
      <c r="O61" s="5">
        <f t="shared" si="2"/>
        <v>0</v>
      </c>
      <c r="Q61" s="16">
        <f t="shared" si="3"/>
        <v>0</v>
      </c>
      <c r="S61" s="16">
        <f t="shared" si="4"/>
        <v>0</v>
      </c>
    </row>
    <row r="62" spans="1:19" ht="11.25">
      <c r="A62" s="4" t="s">
        <v>57</v>
      </c>
      <c r="C62" s="3" t="s">
        <v>186</v>
      </c>
      <c r="E62" s="18">
        <v>2285.5</v>
      </c>
      <c r="G62" s="19">
        <v>0.5</v>
      </c>
      <c r="I62" s="18">
        <f t="shared" si="0"/>
        <v>1142.75</v>
      </c>
      <c r="K62" s="5">
        <f t="shared" si="1"/>
        <v>1142.75</v>
      </c>
      <c r="M62" s="14">
        <v>0.4401</v>
      </c>
      <c r="O62" s="5">
        <f t="shared" si="2"/>
        <v>502.92</v>
      </c>
      <c r="Q62" s="16">
        <f t="shared" si="3"/>
        <v>639.83</v>
      </c>
      <c r="S62" s="16">
        <f t="shared" si="4"/>
        <v>0</v>
      </c>
    </row>
    <row r="63" spans="1:19" ht="11.25">
      <c r="A63" s="4" t="s">
        <v>58</v>
      </c>
      <c r="C63" s="3" t="s">
        <v>187</v>
      </c>
      <c r="E63" s="18">
        <v>0</v>
      </c>
      <c r="G63" s="19">
        <v>0.5</v>
      </c>
      <c r="I63" s="18">
        <f t="shared" si="0"/>
        <v>0</v>
      </c>
      <c r="K63" s="5">
        <f t="shared" si="1"/>
        <v>0</v>
      </c>
      <c r="M63" s="14">
        <v>0.1698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188</v>
      </c>
      <c r="E64" s="18">
        <v>0</v>
      </c>
      <c r="G64" s="19">
        <v>0.5</v>
      </c>
      <c r="I64" s="18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189</v>
      </c>
      <c r="E65" s="18">
        <v>653</v>
      </c>
      <c r="G65" s="19">
        <v>0.5</v>
      </c>
      <c r="I65" s="18">
        <f t="shared" si="0"/>
        <v>326.5</v>
      </c>
      <c r="K65" s="5">
        <f t="shared" si="1"/>
        <v>326.5</v>
      </c>
      <c r="M65" s="14">
        <v>0.4271</v>
      </c>
      <c r="O65" s="5">
        <f t="shared" si="2"/>
        <v>139.45</v>
      </c>
      <c r="Q65" s="16">
        <f t="shared" si="3"/>
        <v>187.05</v>
      </c>
      <c r="S65" s="16">
        <f t="shared" si="4"/>
        <v>0</v>
      </c>
    </row>
    <row r="66" spans="1:19" ht="11.25">
      <c r="A66" s="4" t="s">
        <v>61</v>
      </c>
      <c r="C66" s="3" t="s">
        <v>190</v>
      </c>
      <c r="E66" s="18">
        <v>1306</v>
      </c>
      <c r="G66" s="19">
        <v>0.5</v>
      </c>
      <c r="I66" s="18">
        <f t="shared" si="0"/>
        <v>653</v>
      </c>
      <c r="K66" s="5">
        <f t="shared" si="1"/>
        <v>653</v>
      </c>
      <c r="M66" s="14">
        <v>0.2286</v>
      </c>
      <c r="O66" s="5">
        <f t="shared" si="2"/>
        <v>149.28</v>
      </c>
      <c r="Q66" s="16">
        <f t="shared" si="3"/>
        <v>503.72</v>
      </c>
      <c r="S66" s="16">
        <f t="shared" si="4"/>
        <v>0</v>
      </c>
    </row>
    <row r="67" spans="1:19" ht="11.25">
      <c r="A67" s="4" t="s">
        <v>62</v>
      </c>
      <c r="C67" s="3" t="s">
        <v>191</v>
      </c>
      <c r="E67" s="18">
        <v>979.5</v>
      </c>
      <c r="G67" s="19">
        <v>0.5</v>
      </c>
      <c r="I67" s="18">
        <f t="shared" si="0"/>
        <v>489.75</v>
      </c>
      <c r="K67" s="5">
        <f t="shared" si="1"/>
        <v>489.75</v>
      </c>
      <c r="M67" s="14">
        <v>0.4333</v>
      </c>
      <c r="O67" s="5">
        <f t="shared" si="2"/>
        <v>212.21</v>
      </c>
      <c r="Q67" s="16">
        <f t="shared" si="3"/>
        <v>277.54</v>
      </c>
      <c r="S67" s="16">
        <f t="shared" si="4"/>
        <v>0</v>
      </c>
    </row>
    <row r="68" spans="1:19" ht="11.25">
      <c r="A68" s="4" t="s">
        <v>63</v>
      </c>
      <c r="C68" s="3" t="s">
        <v>192</v>
      </c>
      <c r="E68" s="18">
        <v>979.5</v>
      </c>
      <c r="G68" s="19">
        <v>0.5</v>
      </c>
      <c r="I68" s="18">
        <f t="shared" si="0"/>
        <v>489.75</v>
      </c>
      <c r="K68" s="5">
        <f t="shared" si="1"/>
        <v>489.75</v>
      </c>
      <c r="M68" s="14">
        <v>0.2834</v>
      </c>
      <c r="O68" s="5">
        <f t="shared" si="2"/>
        <v>138.8</v>
      </c>
      <c r="Q68" s="16">
        <f t="shared" si="3"/>
        <v>350.95</v>
      </c>
      <c r="S68" s="16">
        <f t="shared" si="4"/>
        <v>0</v>
      </c>
    </row>
    <row r="69" spans="1:19" ht="11.25">
      <c r="A69" s="4" t="s">
        <v>64</v>
      </c>
      <c r="C69" s="3" t="s">
        <v>193</v>
      </c>
      <c r="E69" s="18">
        <v>0</v>
      </c>
      <c r="G69" s="19">
        <v>0.5</v>
      </c>
      <c r="I69" s="18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194</v>
      </c>
      <c r="E70" s="18">
        <v>326.5</v>
      </c>
      <c r="G70" s="19">
        <v>0.5</v>
      </c>
      <c r="I70" s="18">
        <f t="shared" si="0"/>
        <v>163.25</v>
      </c>
      <c r="K70" s="5">
        <f t="shared" si="1"/>
        <v>163.25</v>
      </c>
      <c r="M70" s="14">
        <v>0.4329</v>
      </c>
      <c r="O70" s="5">
        <f t="shared" si="2"/>
        <v>70.67</v>
      </c>
      <c r="Q70" s="16">
        <f t="shared" si="3"/>
        <v>92.58</v>
      </c>
      <c r="S70" s="16">
        <f t="shared" si="4"/>
        <v>0</v>
      </c>
    </row>
    <row r="71" spans="1:19" ht="11.25">
      <c r="A71" s="4" t="s">
        <v>66</v>
      </c>
      <c r="C71" s="3" t="s">
        <v>195</v>
      </c>
      <c r="E71" s="18">
        <v>0</v>
      </c>
      <c r="G71" s="19">
        <v>0.5</v>
      </c>
      <c r="I71" s="18">
        <f t="shared" si="0"/>
        <v>0</v>
      </c>
      <c r="K71" s="5">
        <f t="shared" si="1"/>
        <v>0</v>
      </c>
      <c r="M71" s="14">
        <v>0.1971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196</v>
      </c>
      <c r="E72" s="18">
        <v>0</v>
      </c>
      <c r="G72" s="19">
        <v>0.5</v>
      </c>
      <c r="I72" s="18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197</v>
      </c>
      <c r="E73" s="18">
        <v>0</v>
      </c>
      <c r="G73" s="19">
        <v>0.5</v>
      </c>
      <c r="I73" s="18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198</v>
      </c>
      <c r="E74" s="18">
        <v>0</v>
      </c>
      <c r="G74" s="19">
        <v>0.5</v>
      </c>
      <c r="I74" s="18">
        <f aca="true" t="shared" si="5" ref="I74:I137">ROUND(E74*G74,2)</f>
        <v>0</v>
      </c>
      <c r="K74" s="5">
        <f aca="true" t="shared" si="6" ref="K74:K136">E74-I74</f>
        <v>0</v>
      </c>
      <c r="M74" s="14">
        <v>0.4083</v>
      </c>
      <c r="O74" s="5">
        <f aca="true" t="shared" si="7" ref="O74:O137">ROUND(K74*M74,2)</f>
        <v>0</v>
      </c>
      <c r="Q74" s="16">
        <f aca="true" t="shared" si="8" ref="Q74:Q137">ROUND(K74-O74,2)</f>
        <v>0</v>
      </c>
      <c r="S74" s="16">
        <f aca="true" t="shared" si="9" ref="S74:S136">E74-(I74+O74+Q74)</f>
        <v>0</v>
      </c>
    </row>
    <row r="75" spans="1:19" ht="11.25">
      <c r="A75" s="4" t="s">
        <v>70</v>
      </c>
      <c r="C75" s="3" t="s">
        <v>199</v>
      </c>
      <c r="E75" s="18">
        <v>0</v>
      </c>
      <c r="G75" s="19">
        <v>0.5</v>
      </c>
      <c r="I75" s="18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200</v>
      </c>
      <c r="E76" s="18">
        <v>653</v>
      </c>
      <c r="G76" s="19">
        <v>0.5</v>
      </c>
      <c r="I76" s="18">
        <f t="shared" si="5"/>
        <v>326.5</v>
      </c>
      <c r="K76" s="5">
        <f t="shared" si="6"/>
        <v>326.5</v>
      </c>
      <c r="M76" s="14">
        <v>0.2539</v>
      </c>
      <c r="O76" s="5">
        <f t="shared" si="7"/>
        <v>82.9</v>
      </c>
      <c r="Q76" s="16">
        <f t="shared" si="8"/>
        <v>243.6</v>
      </c>
      <c r="S76" s="16">
        <f t="shared" si="9"/>
        <v>0</v>
      </c>
    </row>
    <row r="77" spans="1:19" ht="11.25">
      <c r="A77" s="4" t="s">
        <v>72</v>
      </c>
      <c r="C77" s="3" t="s">
        <v>201</v>
      </c>
      <c r="E77" s="18">
        <v>653</v>
      </c>
      <c r="G77" s="19">
        <v>0.5</v>
      </c>
      <c r="I77" s="18">
        <f t="shared" si="5"/>
        <v>326.5</v>
      </c>
      <c r="K77" s="5">
        <f t="shared" si="6"/>
        <v>326.5</v>
      </c>
      <c r="M77" s="14">
        <v>0.2355</v>
      </c>
      <c r="O77" s="5">
        <f t="shared" si="7"/>
        <v>76.89</v>
      </c>
      <c r="Q77" s="16">
        <f t="shared" si="8"/>
        <v>249.61</v>
      </c>
      <c r="S77" s="16">
        <f t="shared" si="9"/>
        <v>0</v>
      </c>
    </row>
    <row r="78" spans="1:19" ht="11.25">
      <c r="A78" s="4" t="s">
        <v>73</v>
      </c>
      <c r="C78" s="3" t="s">
        <v>202</v>
      </c>
      <c r="E78" s="18">
        <v>652</v>
      </c>
      <c r="G78" s="19">
        <v>0.5</v>
      </c>
      <c r="I78" s="18">
        <f t="shared" si="5"/>
        <v>326</v>
      </c>
      <c r="K78" s="5">
        <f t="shared" si="6"/>
        <v>326</v>
      </c>
      <c r="M78" s="14">
        <v>0.4342</v>
      </c>
      <c r="O78" s="5">
        <f t="shared" si="7"/>
        <v>141.55</v>
      </c>
      <c r="Q78" s="16">
        <f t="shared" si="8"/>
        <v>184.45</v>
      </c>
      <c r="S78" s="16">
        <f t="shared" si="9"/>
        <v>0</v>
      </c>
    </row>
    <row r="79" spans="1:19" ht="11.25">
      <c r="A79" s="4" t="s">
        <v>74</v>
      </c>
      <c r="C79" s="3" t="s">
        <v>203</v>
      </c>
      <c r="E79" s="18">
        <v>0</v>
      </c>
      <c r="G79" s="19">
        <v>0.5</v>
      </c>
      <c r="I79" s="18">
        <f t="shared" si="5"/>
        <v>0</v>
      </c>
      <c r="K79" s="5">
        <f t="shared" si="6"/>
        <v>0</v>
      </c>
      <c r="M79" s="14">
        <v>0.2232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204</v>
      </c>
      <c r="E80" s="18">
        <v>326.5</v>
      </c>
      <c r="G80" s="19">
        <v>0.5</v>
      </c>
      <c r="I80" s="18">
        <f t="shared" si="5"/>
        <v>163.25</v>
      </c>
      <c r="K80" s="5">
        <f t="shared" si="6"/>
        <v>163.25</v>
      </c>
      <c r="M80" s="14">
        <v>0.3716</v>
      </c>
      <c r="O80" s="5">
        <f t="shared" si="7"/>
        <v>60.66</v>
      </c>
      <c r="Q80" s="16">
        <f t="shared" si="8"/>
        <v>102.59</v>
      </c>
      <c r="S80" s="16">
        <f t="shared" si="9"/>
        <v>0</v>
      </c>
    </row>
    <row r="81" spans="1:19" ht="11.25">
      <c r="A81" s="4" t="s">
        <v>76</v>
      </c>
      <c r="C81" s="3" t="s">
        <v>205</v>
      </c>
      <c r="E81" s="18">
        <v>1632.5</v>
      </c>
      <c r="G81" s="19">
        <v>0.5</v>
      </c>
      <c r="I81" s="18">
        <f t="shared" si="5"/>
        <v>816.25</v>
      </c>
      <c r="K81" s="5">
        <f t="shared" si="6"/>
        <v>816.25</v>
      </c>
      <c r="M81" s="14">
        <v>0.3414</v>
      </c>
      <c r="O81" s="5">
        <f t="shared" si="7"/>
        <v>278.67</v>
      </c>
      <c r="Q81" s="16">
        <f t="shared" si="8"/>
        <v>537.58</v>
      </c>
      <c r="S81" s="16">
        <f t="shared" si="9"/>
        <v>0</v>
      </c>
    </row>
    <row r="82" spans="1:19" ht="11.25">
      <c r="A82" s="4" t="s">
        <v>77</v>
      </c>
      <c r="C82" s="3" t="s">
        <v>206</v>
      </c>
      <c r="E82" s="18">
        <v>1959</v>
      </c>
      <c r="G82" s="19">
        <v>0.5</v>
      </c>
      <c r="I82" s="18">
        <f t="shared" si="5"/>
        <v>979.5</v>
      </c>
      <c r="K82" s="5">
        <f t="shared" si="6"/>
        <v>979.5</v>
      </c>
      <c r="M82" s="14">
        <v>0.2923</v>
      </c>
      <c r="O82" s="5">
        <f t="shared" si="7"/>
        <v>286.31</v>
      </c>
      <c r="Q82" s="16">
        <f t="shared" si="8"/>
        <v>693.19</v>
      </c>
      <c r="S82" s="16">
        <f t="shared" si="9"/>
        <v>0</v>
      </c>
    </row>
    <row r="83" spans="1:19" ht="11.25">
      <c r="A83" s="4" t="s">
        <v>78</v>
      </c>
      <c r="C83" s="3" t="s">
        <v>207</v>
      </c>
      <c r="E83" s="18">
        <v>326.5</v>
      </c>
      <c r="G83" s="19">
        <v>0.5</v>
      </c>
      <c r="I83" s="18">
        <f t="shared" si="5"/>
        <v>163.25</v>
      </c>
      <c r="K83" s="5">
        <f t="shared" si="6"/>
        <v>163.25</v>
      </c>
      <c r="M83" s="14">
        <v>0.4199</v>
      </c>
      <c r="O83" s="5">
        <f t="shared" si="7"/>
        <v>68.55</v>
      </c>
      <c r="Q83" s="16">
        <f t="shared" si="8"/>
        <v>94.7</v>
      </c>
      <c r="S83" s="16">
        <f t="shared" si="9"/>
        <v>0</v>
      </c>
    </row>
    <row r="84" spans="1:19" ht="11.25">
      <c r="A84" s="4" t="s">
        <v>79</v>
      </c>
      <c r="C84" s="3" t="s">
        <v>208</v>
      </c>
      <c r="E84" s="18">
        <v>1151.25</v>
      </c>
      <c r="G84" s="19">
        <v>0.5</v>
      </c>
      <c r="I84" s="18">
        <f t="shared" si="5"/>
        <v>575.63</v>
      </c>
      <c r="K84" s="5">
        <f t="shared" si="6"/>
        <v>575.62</v>
      </c>
      <c r="M84" s="14">
        <v>0.3227</v>
      </c>
      <c r="O84" s="5">
        <f t="shared" si="7"/>
        <v>185.75</v>
      </c>
      <c r="Q84" s="16">
        <f t="shared" si="8"/>
        <v>389.87</v>
      </c>
      <c r="S84" s="16">
        <f t="shared" si="9"/>
        <v>0</v>
      </c>
    </row>
    <row r="85" spans="1:19" ht="11.25">
      <c r="A85" s="4" t="s">
        <v>80</v>
      </c>
      <c r="C85" s="3" t="s">
        <v>209</v>
      </c>
      <c r="E85" s="18">
        <v>5294.67</v>
      </c>
      <c r="G85" s="19">
        <v>0.5</v>
      </c>
      <c r="I85" s="18">
        <f t="shared" si="5"/>
        <v>2647.34</v>
      </c>
      <c r="K85" s="5">
        <f t="shared" si="6"/>
        <v>2647.33</v>
      </c>
      <c r="M85" s="14">
        <v>0.4397</v>
      </c>
      <c r="O85" s="5">
        <f t="shared" si="7"/>
        <v>1164.03</v>
      </c>
      <c r="Q85" s="16">
        <f t="shared" si="8"/>
        <v>1483.3</v>
      </c>
      <c r="S85" s="16">
        <f t="shared" si="9"/>
        <v>0</v>
      </c>
    </row>
    <row r="86" spans="1:19" ht="11.25">
      <c r="A86" s="4" t="s">
        <v>81</v>
      </c>
      <c r="C86" s="3" t="s">
        <v>210</v>
      </c>
      <c r="E86" s="18">
        <v>653</v>
      </c>
      <c r="G86" s="19">
        <v>0.5</v>
      </c>
      <c r="I86" s="18">
        <f t="shared" si="5"/>
        <v>326.5</v>
      </c>
      <c r="K86" s="5">
        <f t="shared" si="6"/>
        <v>326.5</v>
      </c>
      <c r="M86" s="14">
        <v>0.2336</v>
      </c>
      <c r="O86" s="5">
        <f t="shared" si="7"/>
        <v>76.27</v>
      </c>
      <c r="Q86" s="16">
        <f t="shared" si="8"/>
        <v>250.23</v>
      </c>
      <c r="S86" s="16">
        <f t="shared" si="9"/>
        <v>0</v>
      </c>
    </row>
    <row r="87" spans="1:19" ht="11.25">
      <c r="A87" s="4" t="s">
        <v>82</v>
      </c>
      <c r="C87" s="3" t="s">
        <v>211</v>
      </c>
      <c r="E87" s="18">
        <v>3265</v>
      </c>
      <c r="G87" s="19">
        <v>0.5</v>
      </c>
      <c r="I87" s="18">
        <f t="shared" si="5"/>
        <v>1632.5</v>
      </c>
      <c r="K87" s="5">
        <f t="shared" si="6"/>
        <v>1632.5</v>
      </c>
      <c r="M87" s="14">
        <v>0.3445</v>
      </c>
      <c r="O87" s="5">
        <f t="shared" si="7"/>
        <v>562.4</v>
      </c>
      <c r="Q87" s="16">
        <f t="shared" si="8"/>
        <v>1070.1</v>
      </c>
      <c r="S87" s="16">
        <f t="shared" si="9"/>
        <v>0</v>
      </c>
    </row>
    <row r="88" spans="1:19" ht="11.25">
      <c r="A88" s="4" t="s">
        <v>83</v>
      </c>
      <c r="C88" s="3" t="s">
        <v>212</v>
      </c>
      <c r="E88" s="18">
        <v>2612</v>
      </c>
      <c r="G88" s="19">
        <v>0.5</v>
      </c>
      <c r="I88" s="18">
        <f t="shared" si="5"/>
        <v>1306</v>
      </c>
      <c r="K88" s="5">
        <f t="shared" si="6"/>
        <v>1306</v>
      </c>
      <c r="M88" s="14">
        <v>0.1894</v>
      </c>
      <c r="O88" s="5">
        <f t="shared" si="7"/>
        <v>247.36</v>
      </c>
      <c r="Q88" s="16">
        <f t="shared" si="8"/>
        <v>1058.64</v>
      </c>
      <c r="S88" s="16">
        <f t="shared" si="9"/>
        <v>0</v>
      </c>
    </row>
    <row r="89" spans="1:19" ht="11.25">
      <c r="A89" s="4" t="s">
        <v>84</v>
      </c>
      <c r="C89" s="3" t="s">
        <v>213</v>
      </c>
      <c r="E89" s="18">
        <v>1632.5</v>
      </c>
      <c r="G89" s="19">
        <v>0.5</v>
      </c>
      <c r="I89" s="18">
        <f t="shared" si="5"/>
        <v>816.25</v>
      </c>
      <c r="K89" s="5">
        <f t="shared" si="6"/>
        <v>816.25</v>
      </c>
      <c r="M89" s="14">
        <v>0.3154</v>
      </c>
      <c r="O89" s="5">
        <f t="shared" si="7"/>
        <v>257.45</v>
      </c>
      <c r="Q89" s="16">
        <f t="shared" si="8"/>
        <v>558.8</v>
      </c>
      <c r="S89" s="16">
        <f t="shared" si="9"/>
        <v>0</v>
      </c>
    </row>
    <row r="90" spans="1:19" ht="11.25">
      <c r="A90" s="4" t="s">
        <v>85</v>
      </c>
      <c r="C90" s="3" t="s">
        <v>214</v>
      </c>
      <c r="E90" s="18">
        <v>326.5</v>
      </c>
      <c r="G90" s="19">
        <v>0.5</v>
      </c>
      <c r="I90" s="18">
        <f t="shared" si="5"/>
        <v>163.25</v>
      </c>
      <c r="K90" s="5">
        <f t="shared" si="6"/>
        <v>163.25</v>
      </c>
      <c r="M90" s="14">
        <v>0.3517</v>
      </c>
      <c r="O90" s="5">
        <f t="shared" si="7"/>
        <v>57.42</v>
      </c>
      <c r="Q90" s="16">
        <f t="shared" si="8"/>
        <v>105.83</v>
      </c>
      <c r="S90" s="16">
        <f t="shared" si="9"/>
        <v>0</v>
      </c>
    </row>
    <row r="91" spans="1:19" ht="11.25">
      <c r="A91" s="4" t="s">
        <v>86</v>
      </c>
      <c r="C91" s="3" t="s">
        <v>215</v>
      </c>
      <c r="E91" s="18">
        <v>0</v>
      </c>
      <c r="G91" s="19">
        <v>0.5</v>
      </c>
      <c r="I91" s="18">
        <f t="shared" si="5"/>
        <v>0</v>
      </c>
      <c r="K91" s="5">
        <f t="shared" si="6"/>
        <v>0</v>
      </c>
      <c r="M91" s="14">
        <v>0.2337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216</v>
      </c>
      <c r="E92" s="18">
        <v>326.5</v>
      </c>
      <c r="G92" s="19">
        <v>0.5</v>
      </c>
      <c r="I92" s="18">
        <f t="shared" si="5"/>
        <v>163.25</v>
      </c>
      <c r="K92" s="5">
        <f t="shared" si="6"/>
        <v>163.25</v>
      </c>
      <c r="M92" s="14">
        <v>0.323</v>
      </c>
      <c r="O92" s="5">
        <f t="shared" si="7"/>
        <v>52.73</v>
      </c>
      <c r="Q92" s="16">
        <f t="shared" si="8"/>
        <v>110.52</v>
      </c>
      <c r="S92" s="16">
        <f t="shared" si="9"/>
        <v>0</v>
      </c>
    </row>
    <row r="93" spans="1:19" ht="11.25">
      <c r="A93" s="4" t="s">
        <v>88</v>
      </c>
      <c r="C93" s="3" t="s">
        <v>217</v>
      </c>
      <c r="E93" s="18">
        <v>2612</v>
      </c>
      <c r="G93" s="19">
        <v>0.5</v>
      </c>
      <c r="I93" s="18">
        <f t="shared" si="5"/>
        <v>1306</v>
      </c>
      <c r="K93" s="5">
        <f t="shared" si="6"/>
        <v>1306</v>
      </c>
      <c r="M93" s="14">
        <v>0.4588</v>
      </c>
      <c r="O93" s="5">
        <f t="shared" si="7"/>
        <v>599.19</v>
      </c>
      <c r="Q93" s="16">
        <f t="shared" si="8"/>
        <v>706.81</v>
      </c>
      <c r="S93" s="16">
        <f t="shared" si="9"/>
        <v>0</v>
      </c>
    </row>
    <row r="94" spans="1:19" ht="11.25">
      <c r="A94" s="4" t="s">
        <v>89</v>
      </c>
      <c r="C94" s="3" t="s">
        <v>218</v>
      </c>
      <c r="E94" s="18">
        <v>653</v>
      </c>
      <c r="G94" s="19">
        <v>0.5</v>
      </c>
      <c r="I94" s="18">
        <f t="shared" si="5"/>
        <v>326.5</v>
      </c>
      <c r="K94" s="5">
        <f t="shared" si="6"/>
        <v>326.5</v>
      </c>
      <c r="M94" s="14">
        <v>0.4439</v>
      </c>
      <c r="O94" s="5">
        <f t="shared" si="7"/>
        <v>144.93</v>
      </c>
      <c r="Q94" s="16">
        <f t="shared" si="8"/>
        <v>181.57</v>
      </c>
      <c r="S94" s="16">
        <f t="shared" si="9"/>
        <v>0</v>
      </c>
    </row>
    <row r="95" spans="1:19" ht="11.25">
      <c r="A95" s="4" t="s">
        <v>90</v>
      </c>
      <c r="C95" s="3" t="s">
        <v>219</v>
      </c>
      <c r="E95" s="18">
        <v>0</v>
      </c>
      <c r="G95" s="19">
        <v>0.5</v>
      </c>
      <c r="I95" s="18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220</v>
      </c>
      <c r="E96" s="18">
        <v>326.5</v>
      </c>
      <c r="G96" s="19">
        <v>0.5</v>
      </c>
      <c r="I96" s="18">
        <f t="shared" si="5"/>
        <v>163.25</v>
      </c>
      <c r="K96" s="5">
        <f t="shared" si="6"/>
        <v>163.25</v>
      </c>
      <c r="M96" s="14">
        <v>0.2387</v>
      </c>
      <c r="O96" s="5">
        <f t="shared" si="7"/>
        <v>38.97</v>
      </c>
      <c r="Q96" s="16">
        <f t="shared" si="8"/>
        <v>124.28</v>
      </c>
      <c r="S96" s="16">
        <f t="shared" si="9"/>
        <v>0</v>
      </c>
    </row>
    <row r="97" spans="1:19" ht="11.25">
      <c r="A97" s="4" t="s">
        <v>92</v>
      </c>
      <c r="C97" s="3" t="s">
        <v>221</v>
      </c>
      <c r="E97" s="18">
        <v>2612</v>
      </c>
      <c r="G97" s="19">
        <v>0.5</v>
      </c>
      <c r="I97" s="18">
        <f t="shared" si="5"/>
        <v>1306</v>
      </c>
      <c r="K97" s="5">
        <f t="shared" si="6"/>
        <v>1306</v>
      </c>
      <c r="M97" s="14">
        <v>0.2455</v>
      </c>
      <c r="O97" s="5">
        <f t="shared" si="7"/>
        <v>320.62</v>
      </c>
      <c r="Q97" s="16">
        <f t="shared" si="8"/>
        <v>985.38</v>
      </c>
      <c r="S97" s="16">
        <f t="shared" si="9"/>
        <v>0</v>
      </c>
    </row>
    <row r="98" spans="1:19" ht="11.25">
      <c r="A98" s="4" t="s">
        <v>93</v>
      </c>
      <c r="C98" s="3" t="s">
        <v>222</v>
      </c>
      <c r="E98" s="18">
        <v>653</v>
      </c>
      <c r="G98" s="19">
        <v>0.5</v>
      </c>
      <c r="I98" s="18">
        <f t="shared" si="5"/>
        <v>326.5</v>
      </c>
      <c r="K98" s="5">
        <f t="shared" si="6"/>
        <v>326.5</v>
      </c>
      <c r="M98" s="14">
        <v>0.3853</v>
      </c>
      <c r="O98" s="5">
        <f t="shared" si="7"/>
        <v>125.8</v>
      </c>
      <c r="Q98" s="16">
        <f t="shared" si="8"/>
        <v>200.7</v>
      </c>
      <c r="S98" s="16">
        <f t="shared" si="9"/>
        <v>0</v>
      </c>
    </row>
    <row r="99" spans="1:19" ht="11.25">
      <c r="A99" s="4" t="s">
        <v>94</v>
      </c>
      <c r="C99" s="3" t="s">
        <v>223</v>
      </c>
      <c r="E99" s="18">
        <v>1632.5</v>
      </c>
      <c r="G99" s="19">
        <v>0.5</v>
      </c>
      <c r="I99" s="18">
        <f t="shared" si="5"/>
        <v>816.25</v>
      </c>
      <c r="K99" s="5">
        <f t="shared" si="6"/>
        <v>816.25</v>
      </c>
      <c r="M99" s="14">
        <v>0.276</v>
      </c>
      <c r="O99" s="5">
        <f t="shared" si="7"/>
        <v>225.29</v>
      </c>
      <c r="Q99" s="16">
        <f t="shared" si="8"/>
        <v>590.96</v>
      </c>
      <c r="S99" s="16">
        <f t="shared" si="9"/>
        <v>0</v>
      </c>
    </row>
    <row r="100" spans="1:19" ht="11.25">
      <c r="A100" s="4" t="s">
        <v>95</v>
      </c>
      <c r="C100" s="3" t="s">
        <v>224</v>
      </c>
      <c r="E100" s="18">
        <v>0</v>
      </c>
      <c r="G100" s="19">
        <v>0.5</v>
      </c>
      <c r="I100" s="18">
        <f t="shared" si="5"/>
        <v>0</v>
      </c>
      <c r="K100" s="5">
        <f t="shared" si="6"/>
        <v>0</v>
      </c>
      <c r="M100" s="14">
        <v>0.3025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225</v>
      </c>
      <c r="E101" s="18">
        <v>3918</v>
      </c>
      <c r="G101" s="19">
        <v>0.5</v>
      </c>
      <c r="I101" s="18">
        <f t="shared" si="5"/>
        <v>1959</v>
      </c>
      <c r="K101" s="5">
        <f t="shared" si="6"/>
        <v>1959</v>
      </c>
      <c r="M101" s="14">
        <v>0.2755</v>
      </c>
      <c r="O101" s="5">
        <f t="shared" si="7"/>
        <v>539.7</v>
      </c>
      <c r="Q101" s="16">
        <f t="shared" si="8"/>
        <v>1419.3</v>
      </c>
      <c r="S101" s="16">
        <f t="shared" si="9"/>
        <v>0</v>
      </c>
    </row>
    <row r="102" spans="1:19" ht="11.25">
      <c r="A102" s="4" t="s">
        <v>97</v>
      </c>
      <c r="C102" s="3" t="s">
        <v>226</v>
      </c>
      <c r="E102" s="18">
        <v>3265</v>
      </c>
      <c r="G102" s="19">
        <v>0.5</v>
      </c>
      <c r="I102" s="18">
        <f t="shared" si="5"/>
        <v>1632.5</v>
      </c>
      <c r="K102" s="5">
        <f t="shared" si="6"/>
        <v>1632.5</v>
      </c>
      <c r="M102" s="14">
        <v>0.2708</v>
      </c>
      <c r="O102" s="5">
        <f t="shared" si="7"/>
        <v>442.08</v>
      </c>
      <c r="Q102" s="16">
        <f t="shared" si="8"/>
        <v>1190.42</v>
      </c>
      <c r="S102" s="16">
        <f t="shared" si="9"/>
        <v>0</v>
      </c>
    </row>
    <row r="103" spans="1:19" ht="11.25">
      <c r="A103" s="4" t="s">
        <v>98</v>
      </c>
      <c r="C103" s="3" t="s">
        <v>227</v>
      </c>
      <c r="E103" s="18">
        <v>0</v>
      </c>
      <c r="G103" s="19">
        <v>0.5</v>
      </c>
      <c r="I103" s="18">
        <f t="shared" si="5"/>
        <v>0</v>
      </c>
      <c r="K103" s="5">
        <f t="shared" si="6"/>
        <v>0</v>
      </c>
      <c r="M103" s="14">
        <v>0.3888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228</v>
      </c>
      <c r="E104" s="18">
        <v>4244.5</v>
      </c>
      <c r="G104" s="19">
        <v>0.5</v>
      </c>
      <c r="I104" s="18">
        <f t="shared" si="5"/>
        <v>2122.25</v>
      </c>
      <c r="K104" s="5">
        <f t="shared" si="6"/>
        <v>2122.25</v>
      </c>
      <c r="M104" s="14">
        <v>0.5309</v>
      </c>
      <c r="O104" s="5">
        <f t="shared" si="7"/>
        <v>1126.7</v>
      </c>
      <c r="Q104" s="16">
        <f t="shared" si="8"/>
        <v>995.55</v>
      </c>
      <c r="S104" s="16">
        <f t="shared" si="9"/>
        <v>0</v>
      </c>
    </row>
    <row r="105" spans="1:19" ht="11.25">
      <c r="A105" s="4" t="s">
        <v>100</v>
      </c>
      <c r="C105" s="3" t="s">
        <v>229</v>
      </c>
      <c r="E105" s="18">
        <v>3265</v>
      </c>
      <c r="G105" s="19">
        <v>0.5</v>
      </c>
      <c r="I105" s="18">
        <f t="shared" si="5"/>
        <v>1632.5</v>
      </c>
      <c r="K105" s="5">
        <f t="shared" si="6"/>
        <v>1632.5</v>
      </c>
      <c r="M105" s="14">
        <v>0.2547</v>
      </c>
      <c r="O105" s="5">
        <f t="shared" si="7"/>
        <v>415.8</v>
      </c>
      <c r="Q105" s="16">
        <f t="shared" si="8"/>
        <v>1216.7</v>
      </c>
      <c r="S105" s="16">
        <f t="shared" si="9"/>
        <v>0</v>
      </c>
    </row>
    <row r="106" spans="1:19" ht="11.25">
      <c r="A106" s="4" t="s">
        <v>101</v>
      </c>
      <c r="C106" s="3" t="s">
        <v>230</v>
      </c>
      <c r="E106" s="18">
        <v>326.5</v>
      </c>
      <c r="G106" s="19">
        <v>0.5</v>
      </c>
      <c r="I106" s="18">
        <f t="shared" si="5"/>
        <v>163.25</v>
      </c>
      <c r="K106" s="5">
        <f t="shared" si="6"/>
        <v>163.25</v>
      </c>
      <c r="M106" s="14">
        <v>0.2329</v>
      </c>
      <c r="O106" s="5">
        <f t="shared" si="7"/>
        <v>38.02</v>
      </c>
      <c r="Q106" s="16">
        <f t="shared" si="8"/>
        <v>125.23</v>
      </c>
      <c r="S106" s="16">
        <f t="shared" si="9"/>
        <v>0</v>
      </c>
    </row>
    <row r="107" spans="1:19" ht="11.25">
      <c r="A107" s="4" t="s">
        <v>102</v>
      </c>
      <c r="C107" s="3" t="s">
        <v>231</v>
      </c>
      <c r="E107" s="18">
        <v>2612</v>
      </c>
      <c r="G107" s="19">
        <v>0.5</v>
      </c>
      <c r="I107" s="18">
        <f t="shared" si="5"/>
        <v>1306</v>
      </c>
      <c r="K107" s="5">
        <f t="shared" si="6"/>
        <v>1306</v>
      </c>
      <c r="M107" s="14">
        <v>0.3068</v>
      </c>
      <c r="O107" s="5">
        <f t="shared" si="7"/>
        <v>400.68</v>
      </c>
      <c r="Q107" s="16">
        <f t="shared" si="8"/>
        <v>905.32</v>
      </c>
      <c r="S107" s="16">
        <f t="shared" si="9"/>
        <v>0</v>
      </c>
    </row>
    <row r="108" spans="1:19" ht="11.25">
      <c r="A108" s="4" t="s">
        <v>103</v>
      </c>
      <c r="C108" s="3" t="s">
        <v>232</v>
      </c>
      <c r="E108" s="18">
        <v>1959</v>
      </c>
      <c r="G108" s="19">
        <v>0.5</v>
      </c>
      <c r="I108" s="18">
        <f t="shared" si="5"/>
        <v>979.5</v>
      </c>
      <c r="K108" s="5">
        <f t="shared" si="6"/>
        <v>979.5</v>
      </c>
      <c r="M108" s="14">
        <v>0.3715</v>
      </c>
      <c r="O108" s="5">
        <f t="shared" si="7"/>
        <v>363.88</v>
      </c>
      <c r="Q108" s="16">
        <f t="shared" si="8"/>
        <v>615.62</v>
      </c>
      <c r="S108" s="16">
        <f t="shared" si="9"/>
        <v>0</v>
      </c>
    </row>
    <row r="109" spans="1:19" ht="11.25">
      <c r="A109" s="4" t="s">
        <v>104</v>
      </c>
      <c r="C109" s="3" t="s">
        <v>233</v>
      </c>
      <c r="E109" s="18">
        <v>0</v>
      </c>
      <c r="G109" s="19">
        <v>0.5</v>
      </c>
      <c r="I109" s="18">
        <f t="shared" si="5"/>
        <v>0</v>
      </c>
      <c r="K109" s="5">
        <f t="shared" si="6"/>
        <v>0</v>
      </c>
      <c r="M109" s="14">
        <v>0.4027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234</v>
      </c>
      <c r="E110" s="18">
        <v>0</v>
      </c>
      <c r="G110" s="19">
        <v>0.5</v>
      </c>
      <c r="I110" s="18">
        <f t="shared" si="5"/>
        <v>0</v>
      </c>
      <c r="K110" s="5">
        <f t="shared" si="6"/>
        <v>0</v>
      </c>
      <c r="M110" s="14">
        <v>0.2496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235</v>
      </c>
      <c r="E111" s="18">
        <v>653</v>
      </c>
      <c r="G111" s="19">
        <v>0.5</v>
      </c>
      <c r="I111" s="18">
        <f t="shared" si="5"/>
        <v>326.5</v>
      </c>
      <c r="K111" s="5">
        <f t="shared" si="6"/>
        <v>326.5</v>
      </c>
      <c r="M111" s="14">
        <v>0.2223</v>
      </c>
      <c r="O111" s="5">
        <f t="shared" si="7"/>
        <v>72.58</v>
      </c>
      <c r="Q111" s="16">
        <f t="shared" si="8"/>
        <v>253.92</v>
      </c>
      <c r="S111" s="16">
        <f t="shared" si="9"/>
        <v>0</v>
      </c>
    </row>
    <row r="112" spans="1:19" ht="11.25">
      <c r="A112" s="4" t="s">
        <v>107</v>
      </c>
      <c r="C112" s="3" t="s">
        <v>236</v>
      </c>
      <c r="E112" s="18">
        <v>0</v>
      </c>
      <c r="G112" s="19">
        <v>0.5</v>
      </c>
      <c r="I112" s="18">
        <f t="shared" si="5"/>
        <v>0</v>
      </c>
      <c r="K112" s="5">
        <f t="shared" si="6"/>
        <v>0</v>
      </c>
      <c r="M112" s="14">
        <v>0.371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109</v>
      </c>
      <c r="C113" s="3" t="s">
        <v>237</v>
      </c>
      <c r="E113" s="18">
        <v>1959</v>
      </c>
      <c r="G113" s="19">
        <v>0.5</v>
      </c>
      <c r="I113" s="18">
        <f t="shared" si="5"/>
        <v>979.5</v>
      </c>
      <c r="K113" s="5">
        <f t="shared" si="6"/>
        <v>979.5</v>
      </c>
      <c r="M113" s="14">
        <v>0.3441</v>
      </c>
      <c r="O113" s="5">
        <f t="shared" si="7"/>
        <v>337.05</v>
      </c>
      <c r="Q113" s="16">
        <f t="shared" si="8"/>
        <v>642.45</v>
      </c>
      <c r="S113" s="16">
        <f t="shared" si="9"/>
        <v>0</v>
      </c>
    </row>
    <row r="114" spans="1:19" ht="11.25">
      <c r="A114" s="4" t="s">
        <v>110</v>
      </c>
      <c r="C114" s="3" t="s">
        <v>238</v>
      </c>
      <c r="E114" s="18">
        <v>0</v>
      </c>
      <c r="G114" s="19">
        <v>0.5</v>
      </c>
      <c r="I114" s="18">
        <f t="shared" si="5"/>
        <v>0</v>
      </c>
      <c r="K114" s="5">
        <f t="shared" si="6"/>
        <v>0</v>
      </c>
      <c r="M114" s="14">
        <v>0.3146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108</v>
      </c>
      <c r="C115" s="3" t="s">
        <v>277</v>
      </c>
      <c r="E115" s="18">
        <v>0</v>
      </c>
      <c r="G115" s="19">
        <v>0.5</v>
      </c>
      <c r="I115" s="18">
        <f t="shared" si="5"/>
        <v>0</v>
      </c>
      <c r="K115" s="5">
        <f t="shared" si="6"/>
        <v>0</v>
      </c>
      <c r="M115" s="14">
        <v>0.3223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111</v>
      </c>
      <c r="C116" s="3" t="s">
        <v>239</v>
      </c>
      <c r="E116" s="18">
        <v>6203.5</v>
      </c>
      <c r="G116" s="19">
        <v>0.5</v>
      </c>
      <c r="I116" s="18">
        <f t="shared" si="5"/>
        <v>3101.75</v>
      </c>
      <c r="K116" s="5">
        <f t="shared" si="6"/>
        <v>3101.75</v>
      </c>
      <c r="M116" s="14">
        <v>0.3808</v>
      </c>
      <c r="O116" s="5">
        <f t="shared" si="7"/>
        <v>1181.15</v>
      </c>
      <c r="Q116" s="16">
        <f t="shared" si="8"/>
        <v>1920.6</v>
      </c>
      <c r="S116" s="16">
        <f t="shared" si="9"/>
        <v>0</v>
      </c>
    </row>
    <row r="117" spans="1:19" ht="11.25">
      <c r="A117" s="4" t="s">
        <v>112</v>
      </c>
      <c r="C117" s="3" t="s">
        <v>240</v>
      </c>
      <c r="E117" s="18">
        <v>2285.5</v>
      </c>
      <c r="G117" s="19">
        <v>0.5</v>
      </c>
      <c r="I117" s="18">
        <f t="shared" si="5"/>
        <v>1142.75</v>
      </c>
      <c r="K117" s="5">
        <f t="shared" si="6"/>
        <v>1142.75</v>
      </c>
      <c r="M117" s="14">
        <v>0.2667</v>
      </c>
      <c r="O117" s="5">
        <f t="shared" si="7"/>
        <v>304.77</v>
      </c>
      <c r="Q117" s="16">
        <f t="shared" si="8"/>
        <v>837.98</v>
      </c>
      <c r="S117" s="16">
        <f t="shared" si="9"/>
        <v>0</v>
      </c>
    </row>
    <row r="118" spans="1:19" ht="11.25">
      <c r="A118" s="4" t="s">
        <v>113</v>
      </c>
      <c r="C118" s="3" t="s">
        <v>241</v>
      </c>
      <c r="E118" s="18">
        <v>0</v>
      </c>
      <c r="G118" s="19">
        <v>0.5</v>
      </c>
      <c r="I118" s="18">
        <f t="shared" si="5"/>
        <v>0</v>
      </c>
      <c r="K118" s="5">
        <f t="shared" si="6"/>
        <v>0</v>
      </c>
      <c r="M118" s="14">
        <v>0.3302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242</v>
      </c>
      <c r="E119" s="18">
        <v>4897.5</v>
      </c>
      <c r="G119" s="19">
        <v>0.5</v>
      </c>
      <c r="I119" s="18">
        <f t="shared" si="5"/>
        <v>2448.75</v>
      </c>
      <c r="K119" s="5">
        <f t="shared" si="6"/>
        <v>2448.75</v>
      </c>
      <c r="M119" s="14">
        <v>0.2736</v>
      </c>
      <c r="O119" s="5">
        <f t="shared" si="7"/>
        <v>669.98</v>
      </c>
      <c r="Q119" s="16">
        <f t="shared" si="8"/>
        <v>1778.77</v>
      </c>
      <c r="S119" s="16">
        <f t="shared" si="9"/>
        <v>0</v>
      </c>
    </row>
    <row r="120" spans="1:19" ht="11.25">
      <c r="A120" s="4" t="s">
        <v>115</v>
      </c>
      <c r="C120" s="3" t="s">
        <v>243</v>
      </c>
      <c r="E120" s="18">
        <v>2285.5</v>
      </c>
      <c r="G120" s="19">
        <v>0.5</v>
      </c>
      <c r="I120" s="18">
        <f t="shared" si="5"/>
        <v>1142.75</v>
      </c>
      <c r="K120" s="5">
        <f t="shared" si="6"/>
        <v>1142.75</v>
      </c>
      <c r="M120" s="14">
        <v>0.4168</v>
      </c>
      <c r="O120" s="5">
        <f t="shared" si="7"/>
        <v>476.3</v>
      </c>
      <c r="Q120" s="16">
        <f t="shared" si="8"/>
        <v>666.45</v>
      </c>
      <c r="S120" s="16">
        <f t="shared" si="9"/>
        <v>0</v>
      </c>
    </row>
    <row r="121" spans="1:19" ht="11.25">
      <c r="A121" s="4" t="s">
        <v>116</v>
      </c>
      <c r="C121" s="3" t="s">
        <v>244</v>
      </c>
      <c r="E121" s="18">
        <v>0</v>
      </c>
      <c r="G121" s="19">
        <v>0.5</v>
      </c>
      <c r="I121" s="18">
        <f t="shared" si="5"/>
        <v>0</v>
      </c>
      <c r="K121" s="5">
        <f t="shared" si="6"/>
        <v>0</v>
      </c>
      <c r="M121" s="14">
        <v>0.4273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245</v>
      </c>
      <c r="E122" s="18">
        <v>326.5</v>
      </c>
      <c r="G122" s="19">
        <v>0.5</v>
      </c>
      <c r="I122" s="18">
        <f t="shared" si="5"/>
        <v>163.25</v>
      </c>
      <c r="K122" s="5">
        <f t="shared" si="6"/>
        <v>163.25</v>
      </c>
      <c r="M122" s="14">
        <v>0.3321</v>
      </c>
      <c r="O122" s="5">
        <f t="shared" si="7"/>
        <v>54.22</v>
      </c>
      <c r="Q122" s="16">
        <f t="shared" si="8"/>
        <v>109.03</v>
      </c>
      <c r="S122" s="16">
        <f t="shared" si="9"/>
        <v>0</v>
      </c>
    </row>
    <row r="123" spans="1:19" ht="11.25">
      <c r="A123" s="4" t="s">
        <v>118</v>
      </c>
      <c r="C123" s="3" t="s">
        <v>246</v>
      </c>
      <c r="E123" s="18">
        <v>9270.76</v>
      </c>
      <c r="G123" s="19">
        <v>0.5</v>
      </c>
      <c r="I123" s="18">
        <f t="shared" si="5"/>
        <v>4635.38</v>
      </c>
      <c r="K123" s="5">
        <f t="shared" si="6"/>
        <v>4635.38</v>
      </c>
      <c r="M123" s="14">
        <v>0.2773</v>
      </c>
      <c r="O123" s="5">
        <f t="shared" si="7"/>
        <v>1285.39</v>
      </c>
      <c r="Q123" s="16">
        <f t="shared" si="8"/>
        <v>3349.99</v>
      </c>
      <c r="S123" s="16">
        <f t="shared" si="9"/>
        <v>0</v>
      </c>
    </row>
    <row r="124" spans="1:19" ht="11.25">
      <c r="A124" s="4" t="s">
        <v>119</v>
      </c>
      <c r="C124" s="3" t="s">
        <v>247</v>
      </c>
      <c r="E124" s="18">
        <v>9795</v>
      </c>
      <c r="G124" s="19">
        <v>0.5</v>
      </c>
      <c r="I124" s="18">
        <f t="shared" si="5"/>
        <v>4897.5</v>
      </c>
      <c r="K124" s="5">
        <f t="shared" si="6"/>
        <v>4897.5</v>
      </c>
      <c r="M124" s="14">
        <v>0.2455</v>
      </c>
      <c r="O124" s="5">
        <f t="shared" si="7"/>
        <v>1202.34</v>
      </c>
      <c r="Q124" s="16">
        <f t="shared" si="8"/>
        <v>3695.16</v>
      </c>
      <c r="S124" s="16">
        <f t="shared" si="9"/>
        <v>0</v>
      </c>
    </row>
    <row r="125" spans="1:19" ht="11.25">
      <c r="A125" s="4" t="s">
        <v>120</v>
      </c>
      <c r="C125" s="3" t="s">
        <v>248</v>
      </c>
      <c r="E125" s="18">
        <v>326.5</v>
      </c>
      <c r="G125" s="19">
        <v>0.5</v>
      </c>
      <c r="I125" s="18">
        <f t="shared" si="5"/>
        <v>163.25</v>
      </c>
      <c r="K125" s="5">
        <f t="shared" si="6"/>
        <v>163.25</v>
      </c>
      <c r="M125" s="14">
        <v>0.3254</v>
      </c>
      <c r="O125" s="5">
        <f t="shared" si="7"/>
        <v>53.12</v>
      </c>
      <c r="Q125" s="16">
        <f t="shared" si="8"/>
        <v>110.13</v>
      </c>
      <c r="S125" s="16">
        <f t="shared" si="9"/>
        <v>0</v>
      </c>
    </row>
    <row r="126" spans="1:19" ht="11.25">
      <c r="A126" s="4" t="s">
        <v>121</v>
      </c>
      <c r="C126" s="3" t="s">
        <v>249</v>
      </c>
      <c r="E126" s="18">
        <v>4244.5</v>
      </c>
      <c r="G126" s="19">
        <v>0.5</v>
      </c>
      <c r="I126" s="18">
        <f t="shared" si="5"/>
        <v>2122.25</v>
      </c>
      <c r="K126" s="5">
        <f t="shared" si="6"/>
        <v>2122.25</v>
      </c>
      <c r="M126" s="14">
        <v>0.3535</v>
      </c>
      <c r="O126" s="5">
        <f t="shared" si="7"/>
        <v>750.22</v>
      </c>
      <c r="Q126" s="16">
        <f t="shared" si="8"/>
        <v>1372.03</v>
      </c>
      <c r="S126" s="16">
        <f t="shared" si="9"/>
        <v>0</v>
      </c>
    </row>
    <row r="127" spans="1:19" ht="11.25">
      <c r="A127" s="4" t="s">
        <v>122</v>
      </c>
      <c r="C127" s="3" t="s">
        <v>250</v>
      </c>
      <c r="E127" s="18">
        <v>0</v>
      </c>
      <c r="G127" s="19">
        <v>0.5</v>
      </c>
      <c r="I127" s="18">
        <f t="shared" si="5"/>
        <v>0</v>
      </c>
      <c r="K127" s="5">
        <f t="shared" si="6"/>
        <v>0</v>
      </c>
      <c r="M127" s="14">
        <v>0.2787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251</v>
      </c>
      <c r="E128" s="18">
        <v>7183</v>
      </c>
      <c r="G128" s="19">
        <v>0.5</v>
      </c>
      <c r="I128" s="18">
        <f t="shared" si="5"/>
        <v>3591.5</v>
      </c>
      <c r="K128" s="5">
        <f t="shared" si="6"/>
        <v>3591.5</v>
      </c>
      <c r="M128" s="14">
        <v>0.2605</v>
      </c>
      <c r="O128" s="5">
        <f t="shared" si="7"/>
        <v>935.59</v>
      </c>
      <c r="Q128" s="16">
        <f t="shared" si="8"/>
        <v>2655.91</v>
      </c>
      <c r="S128" s="16">
        <f t="shared" si="9"/>
        <v>0</v>
      </c>
    </row>
    <row r="129" spans="1:19" ht="11.25">
      <c r="A129" s="4" t="s">
        <v>124</v>
      </c>
      <c r="C129" s="3" t="s">
        <v>252</v>
      </c>
      <c r="E129" s="18">
        <v>2938.5</v>
      </c>
      <c r="G129" s="19">
        <v>0.5</v>
      </c>
      <c r="I129" s="18">
        <f t="shared" si="5"/>
        <v>1469.25</v>
      </c>
      <c r="K129" s="5">
        <f t="shared" si="6"/>
        <v>1469.25</v>
      </c>
      <c r="M129" s="14">
        <v>0.2035</v>
      </c>
      <c r="O129" s="5">
        <f t="shared" si="7"/>
        <v>298.99</v>
      </c>
      <c r="Q129" s="16">
        <f t="shared" si="8"/>
        <v>1170.26</v>
      </c>
      <c r="S129" s="16">
        <f t="shared" si="9"/>
        <v>0</v>
      </c>
    </row>
    <row r="130" spans="1:19" ht="11.25">
      <c r="A130" s="4" t="s">
        <v>125</v>
      </c>
      <c r="C130" s="3" t="s">
        <v>253</v>
      </c>
      <c r="E130" s="18">
        <v>17920.96</v>
      </c>
      <c r="G130" s="19">
        <v>0.5</v>
      </c>
      <c r="I130" s="18">
        <f t="shared" si="5"/>
        <v>8960.48</v>
      </c>
      <c r="K130" s="5">
        <f t="shared" si="6"/>
        <v>8960.48</v>
      </c>
      <c r="M130" s="14">
        <v>0.3691</v>
      </c>
      <c r="O130" s="5">
        <f t="shared" si="7"/>
        <v>3307.31</v>
      </c>
      <c r="Q130" s="16">
        <f t="shared" si="8"/>
        <v>5653.17</v>
      </c>
      <c r="S130" s="16">
        <f t="shared" si="9"/>
        <v>0</v>
      </c>
    </row>
    <row r="131" spans="1:19" ht="11.25">
      <c r="A131" s="4" t="s">
        <v>126</v>
      </c>
      <c r="C131" s="3" t="s">
        <v>254</v>
      </c>
      <c r="E131" s="18">
        <v>19991.64</v>
      </c>
      <c r="G131" s="19">
        <v>0.5</v>
      </c>
      <c r="I131" s="18">
        <f t="shared" si="5"/>
        <v>9995.82</v>
      </c>
      <c r="K131" s="5">
        <f t="shared" si="6"/>
        <v>9995.82</v>
      </c>
      <c r="M131" s="14">
        <v>0.3072</v>
      </c>
      <c r="O131" s="5">
        <f t="shared" si="7"/>
        <v>3070.72</v>
      </c>
      <c r="Q131" s="16">
        <f t="shared" si="8"/>
        <v>6925.1</v>
      </c>
      <c r="S131" s="16">
        <f t="shared" si="9"/>
        <v>0</v>
      </c>
    </row>
    <row r="132" spans="1:19" ht="11.25">
      <c r="A132" s="4" t="s">
        <v>127</v>
      </c>
      <c r="C132" s="3" t="s">
        <v>255</v>
      </c>
      <c r="E132" s="18">
        <v>979.5</v>
      </c>
      <c r="G132" s="19">
        <v>0.5</v>
      </c>
      <c r="I132" s="18">
        <f t="shared" si="5"/>
        <v>489.75</v>
      </c>
      <c r="K132" s="5">
        <f t="shared" si="6"/>
        <v>489.75</v>
      </c>
      <c r="M132" s="14">
        <v>0.3513</v>
      </c>
      <c r="O132" s="5">
        <f t="shared" si="7"/>
        <v>172.05</v>
      </c>
      <c r="Q132" s="16">
        <f t="shared" si="8"/>
        <v>317.7</v>
      </c>
      <c r="S132" s="16">
        <f t="shared" si="9"/>
        <v>0</v>
      </c>
    </row>
    <row r="133" spans="1:19" ht="11.25">
      <c r="A133" s="4" t="s">
        <v>128</v>
      </c>
      <c r="C133" s="3" t="s">
        <v>256</v>
      </c>
      <c r="E133" s="18">
        <v>1801.02</v>
      </c>
      <c r="G133" s="19">
        <v>0.5</v>
      </c>
      <c r="I133" s="18">
        <f t="shared" si="5"/>
        <v>900.51</v>
      </c>
      <c r="K133" s="5">
        <f t="shared" si="6"/>
        <v>900.51</v>
      </c>
      <c r="M133" s="14">
        <v>0.2699</v>
      </c>
      <c r="O133" s="5">
        <f t="shared" si="7"/>
        <v>243.05</v>
      </c>
      <c r="Q133" s="16">
        <f t="shared" si="8"/>
        <v>657.46</v>
      </c>
      <c r="S133" s="16">
        <f t="shared" si="9"/>
        <v>0</v>
      </c>
    </row>
    <row r="134" spans="1:19" ht="11.25">
      <c r="A134" s="4" t="s">
        <v>129</v>
      </c>
      <c r="C134" s="3" t="s">
        <v>257</v>
      </c>
      <c r="E134" s="18">
        <v>326.5</v>
      </c>
      <c r="G134" s="19">
        <v>0.5</v>
      </c>
      <c r="I134" s="18">
        <f t="shared" si="5"/>
        <v>163.25</v>
      </c>
      <c r="K134" s="5">
        <f t="shared" si="6"/>
        <v>163.25</v>
      </c>
      <c r="M134" s="14">
        <v>0.2432</v>
      </c>
      <c r="O134" s="5">
        <f t="shared" si="7"/>
        <v>39.7</v>
      </c>
      <c r="Q134" s="16">
        <f t="shared" si="8"/>
        <v>123.55</v>
      </c>
      <c r="S134" s="16">
        <f t="shared" si="9"/>
        <v>0</v>
      </c>
    </row>
    <row r="135" spans="1:19" ht="11.25">
      <c r="A135" s="4" t="s">
        <v>130</v>
      </c>
      <c r="C135" s="3" t="s">
        <v>258</v>
      </c>
      <c r="E135" s="18">
        <v>9079.39</v>
      </c>
      <c r="G135" s="19">
        <v>0.5</v>
      </c>
      <c r="I135" s="18">
        <f t="shared" si="5"/>
        <v>4539.7</v>
      </c>
      <c r="K135" s="5">
        <f t="shared" si="6"/>
        <v>4539.69</v>
      </c>
      <c r="M135" s="14">
        <v>0.3569</v>
      </c>
      <c r="O135" s="5">
        <f t="shared" si="7"/>
        <v>1620.22</v>
      </c>
      <c r="Q135" s="16">
        <f t="shared" si="8"/>
        <v>2919.47</v>
      </c>
      <c r="S135" s="16">
        <f t="shared" si="9"/>
        <v>0</v>
      </c>
    </row>
    <row r="136" spans="1:19" ht="11.25">
      <c r="A136" s="4" t="s">
        <v>131</v>
      </c>
      <c r="C136" s="3" t="s">
        <v>259</v>
      </c>
      <c r="E136" s="18">
        <v>653</v>
      </c>
      <c r="G136" s="19">
        <v>0.5</v>
      </c>
      <c r="I136" s="18">
        <f t="shared" si="5"/>
        <v>326.5</v>
      </c>
      <c r="K136" s="5">
        <f t="shared" si="6"/>
        <v>326.5</v>
      </c>
      <c r="M136" s="14">
        <v>0.3843</v>
      </c>
      <c r="O136" s="5">
        <f t="shared" si="7"/>
        <v>125.47</v>
      </c>
      <c r="Q136" s="16">
        <f t="shared" si="8"/>
        <v>201.03</v>
      </c>
      <c r="S136" s="16">
        <f t="shared" si="9"/>
        <v>0</v>
      </c>
    </row>
    <row r="137" spans="1:19" ht="11.25">
      <c r="A137" s="4" t="s">
        <v>132</v>
      </c>
      <c r="C137" s="3" t="s">
        <v>260</v>
      </c>
      <c r="E137" s="18">
        <v>0</v>
      </c>
      <c r="G137" s="19">
        <v>0.5</v>
      </c>
      <c r="I137" s="18">
        <f t="shared" si="5"/>
        <v>0</v>
      </c>
      <c r="K137" s="5">
        <f>E137-I137</f>
        <v>0</v>
      </c>
      <c r="M137" s="14">
        <v>0.4553</v>
      </c>
      <c r="O137" s="5">
        <f t="shared" si="7"/>
        <v>0</v>
      </c>
      <c r="Q137" s="16">
        <f t="shared" si="8"/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18">
        <v>1959</v>
      </c>
      <c r="G138" s="19">
        <v>0.5</v>
      </c>
      <c r="I138" s="18">
        <f>ROUND(E138*G138,2)</f>
        <v>979.5</v>
      </c>
      <c r="K138" s="5">
        <f>E138-I138</f>
        <v>979.5</v>
      </c>
      <c r="M138" s="14">
        <v>0.4587</v>
      </c>
      <c r="O138" s="5">
        <f>ROUND(K138*M138,2)</f>
        <v>449.3</v>
      </c>
      <c r="Q138" s="16">
        <f>ROUND(K138-O138,2)</f>
        <v>530.2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243365.57999999996</v>
      </c>
      <c r="G142" s="6"/>
      <c r="I142" s="18">
        <f>SUM(I9:I141)</f>
        <v>121682.81</v>
      </c>
      <c r="K142" s="5">
        <f>SUM(K9:K141)</f>
        <v>121682.77</v>
      </c>
      <c r="O142" s="5">
        <f>SUM(O9:O141)</f>
        <v>41165.23000000002</v>
      </c>
      <c r="Q142" s="16">
        <f>K142-O142</f>
        <v>80517.53999999998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304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7">
        <v>1306</v>
      </c>
      <c r="G9" s="19">
        <v>0.5</v>
      </c>
      <c r="I9" s="20">
        <f>E9*G9</f>
        <v>653</v>
      </c>
      <c r="K9" s="5">
        <f>E9-I9</f>
        <v>653</v>
      </c>
      <c r="M9" s="14">
        <v>0.2332</v>
      </c>
      <c r="O9" s="5">
        <f>K9*M9</f>
        <v>152.2796</v>
      </c>
      <c r="Q9" s="16">
        <f>K9-O9</f>
        <v>500.72040000000004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7">
        <v>4288.49</v>
      </c>
      <c r="G10" s="19">
        <v>0.5</v>
      </c>
      <c r="I10" s="20">
        <f aca="true" t="shared" si="0" ref="I10:I73">E10*G10</f>
        <v>2144.245</v>
      </c>
      <c r="K10" s="5">
        <f aca="true" t="shared" si="1" ref="K10:K73">E10-I10</f>
        <v>2144.245</v>
      </c>
      <c r="M10" s="14">
        <v>0.4474</v>
      </c>
      <c r="O10" s="5">
        <f>K10*M10</f>
        <v>959.335213</v>
      </c>
      <c r="Q10" s="16">
        <f aca="true" t="shared" si="2" ref="Q10:Q73">K10-O10</f>
        <v>1184.909787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7">
        <v>326.5</v>
      </c>
      <c r="G11" s="19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7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7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7">
        <v>1959</v>
      </c>
      <c r="G14" s="19">
        <v>0.5</v>
      </c>
      <c r="I14" s="20">
        <f t="shared" si="0"/>
        <v>979.5</v>
      </c>
      <c r="K14" s="5">
        <f t="shared" si="1"/>
        <v>979.5</v>
      </c>
      <c r="M14" s="14">
        <v>0.2639</v>
      </c>
      <c r="O14" s="5">
        <f t="shared" si="4"/>
        <v>258.49005</v>
      </c>
      <c r="Q14" s="16">
        <f t="shared" si="2"/>
        <v>721.00995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7">
        <v>3265</v>
      </c>
      <c r="G15" s="19">
        <v>0.5</v>
      </c>
      <c r="I15" s="20">
        <f t="shared" si="0"/>
        <v>1632.5</v>
      </c>
      <c r="K15" s="5">
        <f t="shared" si="1"/>
        <v>1632.5</v>
      </c>
      <c r="M15" s="14">
        <v>0.4602</v>
      </c>
      <c r="O15" s="5">
        <f t="shared" si="4"/>
        <v>751.2764999999999</v>
      </c>
      <c r="Q15" s="16">
        <f t="shared" si="2"/>
        <v>881.2235000000001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7">
        <v>3265</v>
      </c>
      <c r="G16" s="19">
        <v>0.5</v>
      </c>
      <c r="I16" s="20">
        <f t="shared" si="0"/>
        <v>1632.5</v>
      </c>
      <c r="K16" s="5">
        <f t="shared" si="1"/>
        <v>1632.5</v>
      </c>
      <c r="M16" s="14">
        <v>0.3302</v>
      </c>
      <c r="O16" s="5">
        <f t="shared" si="4"/>
        <v>539.0515</v>
      </c>
      <c r="Q16" s="16">
        <f t="shared" si="2"/>
        <v>1093.4485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7">
        <v>326.5</v>
      </c>
      <c r="G17" s="19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7">
        <v>4950.25</v>
      </c>
      <c r="G18" s="19">
        <v>0.5</v>
      </c>
      <c r="I18" s="20">
        <f t="shared" si="0"/>
        <v>2475.125</v>
      </c>
      <c r="K18" s="5">
        <f t="shared" si="1"/>
        <v>2475.125</v>
      </c>
      <c r="M18" s="14">
        <v>0.3111</v>
      </c>
      <c r="O18" s="5">
        <f t="shared" si="4"/>
        <v>770.0113875</v>
      </c>
      <c r="Q18" s="16">
        <f t="shared" si="2"/>
        <v>1705.1136125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7">
        <v>1632.5</v>
      </c>
      <c r="G19" s="19">
        <v>0.5</v>
      </c>
      <c r="I19" s="20">
        <f t="shared" si="0"/>
        <v>816.25</v>
      </c>
      <c r="K19" s="5">
        <f t="shared" si="1"/>
        <v>816.25</v>
      </c>
      <c r="M19" s="14">
        <v>0.2109</v>
      </c>
      <c r="O19" s="5">
        <f t="shared" si="4"/>
        <v>172.14712500000002</v>
      </c>
      <c r="Q19" s="16">
        <f t="shared" si="2"/>
        <v>644.102875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7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7">
        <v>653</v>
      </c>
      <c r="G21" s="19">
        <v>0.5</v>
      </c>
      <c r="I21" s="20">
        <f t="shared" si="0"/>
        <v>326.5</v>
      </c>
      <c r="K21" s="5">
        <f t="shared" si="1"/>
        <v>326.5</v>
      </c>
      <c r="M21" s="14">
        <v>0.2439</v>
      </c>
      <c r="O21" s="5">
        <f t="shared" si="4"/>
        <v>79.63335000000001</v>
      </c>
      <c r="Q21" s="16">
        <f t="shared" si="2"/>
        <v>246.86665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7">
        <v>326.5</v>
      </c>
      <c r="G22" s="19">
        <v>0.5</v>
      </c>
      <c r="I22" s="20">
        <f t="shared" si="0"/>
        <v>163.25</v>
      </c>
      <c r="K22" s="5">
        <f t="shared" si="1"/>
        <v>163.25</v>
      </c>
      <c r="M22" s="14">
        <v>0.3156</v>
      </c>
      <c r="O22" s="5">
        <f t="shared" si="4"/>
        <v>51.521699999999996</v>
      </c>
      <c r="Q22" s="16">
        <f t="shared" si="2"/>
        <v>111.7283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7">
        <v>326.5</v>
      </c>
      <c r="G23" s="19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7">
        <v>326.5</v>
      </c>
      <c r="G24" s="19">
        <v>0.5</v>
      </c>
      <c r="I24" s="20">
        <f t="shared" si="0"/>
        <v>163.25</v>
      </c>
      <c r="K24" s="5">
        <f t="shared" si="1"/>
        <v>163.25</v>
      </c>
      <c r="M24" s="14">
        <v>0.3107</v>
      </c>
      <c r="O24" s="5">
        <f t="shared" si="4"/>
        <v>50.721774999999994</v>
      </c>
      <c r="Q24" s="16">
        <f t="shared" si="2"/>
        <v>112.528225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7">
        <v>2285.5</v>
      </c>
      <c r="G25" s="19">
        <v>0.5</v>
      </c>
      <c r="I25" s="20">
        <f t="shared" si="0"/>
        <v>1142.75</v>
      </c>
      <c r="K25" s="5">
        <f t="shared" si="1"/>
        <v>1142.75</v>
      </c>
      <c r="M25" s="14">
        <v>0.3308</v>
      </c>
      <c r="O25" s="5">
        <f t="shared" si="4"/>
        <v>378.02169999999995</v>
      </c>
      <c r="Q25" s="16">
        <f t="shared" si="2"/>
        <v>764.7283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7">
        <v>2938.5</v>
      </c>
      <c r="G26" s="19">
        <v>0.5</v>
      </c>
      <c r="I26" s="20">
        <f t="shared" si="0"/>
        <v>1469.25</v>
      </c>
      <c r="K26" s="5">
        <f t="shared" si="1"/>
        <v>1469.25</v>
      </c>
      <c r="M26" s="14">
        <v>0.291</v>
      </c>
      <c r="O26" s="5">
        <f t="shared" si="4"/>
        <v>427.55174999999997</v>
      </c>
      <c r="Q26" s="16">
        <f t="shared" si="2"/>
        <v>1041.69825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7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7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7">
        <v>7625.35</v>
      </c>
      <c r="G29" s="19">
        <v>0.5</v>
      </c>
      <c r="I29" s="20">
        <f t="shared" si="0"/>
        <v>3812.675</v>
      </c>
      <c r="K29" s="5">
        <f t="shared" si="1"/>
        <v>3812.675</v>
      </c>
      <c r="M29" s="14">
        <v>0.3853</v>
      </c>
      <c r="O29" s="5">
        <f t="shared" si="4"/>
        <v>1469.0236775</v>
      </c>
      <c r="Q29" s="16">
        <f t="shared" si="2"/>
        <v>2343.6513225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7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7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7">
        <v>2938.5</v>
      </c>
      <c r="G32" s="19">
        <v>0.5</v>
      </c>
      <c r="I32" s="20">
        <f t="shared" si="0"/>
        <v>1469.25</v>
      </c>
      <c r="K32" s="5">
        <f t="shared" si="1"/>
        <v>1469.25</v>
      </c>
      <c r="M32" s="14">
        <v>0.3767</v>
      </c>
      <c r="O32" s="5">
        <f t="shared" si="4"/>
        <v>553.466475</v>
      </c>
      <c r="Q32" s="16">
        <f t="shared" si="2"/>
        <v>915.783525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7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7">
        <v>2612</v>
      </c>
      <c r="G34" s="19">
        <v>0.5</v>
      </c>
      <c r="I34" s="20">
        <f t="shared" si="0"/>
        <v>1306</v>
      </c>
      <c r="K34" s="5">
        <f t="shared" si="1"/>
        <v>1306</v>
      </c>
      <c r="M34" s="14">
        <v>0.3042</v>
      </c>
      <c r="O34" s="5">
        <f t="shared" si="4"/>
        <v>397.28520000000003</v>
      </c>
      <c r="Q34" s="16">
        <f t="shared" si="2"/>
        <v>908.7148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7">
        <v>979.5</v>
      </c>
      <c r="G35" s="19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7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7">
        <v>16597</v>
      </c>
      <c r="G37" s="19">
        <v>0.5</v>
      </c>
      <c r="I37" s="20">
        <f t="shared" si="0"/>
        <v>8298.5</v>
      </c>
      <c r="K37" s="5">
        <f t="shared" si="1"/>
        <v>8298.5</v>
      </c>
      <c r="M37" s="14">
        <v>0.4611</v>
      </c>
      <c r="O37" s="5">
        <f t="shared" si="4"/>
        <v>3826.43835</v>
      </c>
      <c r="Q37" s="16">
        <f t="shared" si="2"/>
        <v>4472.06165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7">
        <v>1306</v>
      </c>
      <c r="G38" s="19">
        <v>0.5</v>
      </c>
      <c r="I38" s="20">
        <f t="shared" si="0"/>
        <v>653</v>
      </c>
      <c r="K38" s="5">
        <f t="shared" si="1"/>
        <v>653</v>
      </c>
      <c r="M38" s="14">
        <v>0.4584</v>
      </c>
      <c r="O38" s="5">
        <f t="shared" si="4"/>
        <v>299.3352</v>
      </c>
      <c r="Q38" s="16">
        <f t="shared" si="2"/>
        <v>353.6648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7">
        <v>979.5</v>
      </c>
      <c r="G39" s="19">
        <v>0.5</v>
      </c>
      <c r="I39" s="20">
        <f t="shared" si="0"/>
        <v>489.75</v>
      </c>
      <c r="K39" s="5">
        <f t="shared" si="1"/>
        <v>489.75</v>
      </c>
      <c r="M39" s="14">
        <v>0.2324</v>
      </c>
      <c r="O39" s="5">
        <f t="shared" si="4"/>
        <v>113.8179</v>
      </c>
      <c r="Q39" s="16">
        <f t="shared" si="2"/>
        <v>375.9321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7">
        <v>326.5</v>
      </c>
      <c r="G40" s="19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7">
        <v>6530</v>
      </c>
      <c r="G41" s="19">
        <v>0.5</v>
      </c>
      <c r="I41" s="20">
        <f t="shared" si="0"/>
        <v>3265</v>
      </c>
      <c r="K41" s="5">
        <f t="shared" si="1"/>
        <v>3265</v>
      </c>
      <c r="M41" s="14">
        <v>0.283</v>
      </c>
      <c r="O41" s="5">
        <f t="shared" si="4"/>
        <v>923.9949999999999</v>
      </c>
      <c r="Q41" s="16">
        <f t="shared" si="2"/>
        <v>2341.005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7">
        <v>326.5</v>
      </c>
      <c r="G42" s="19">
        <v>0.5</v>
      </c>
      <c r="I42" s="20">
        <f t="shared" si="0"/>
        <v>163.25</v>
      </c>
      <c r="K42" s="5">
        <f t="shared" si="1"/>
        <v>163.25</v>
      </c>
      <c r="M42" s="14">
        <v>0.4348</v>
      </c>
      <c r="O42" s="5">
        <f t="shared" si="4"/>
        <v>70.9811</v>
      </c>
      <c r="Q42" s="16">
        <f t="shared" si="2"/>
        <v>92.2689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7">
        <v>979.5</v>
      </c>
      <c r="G43" s="19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7">
        <v>2285.5</v>
      </c>
      <c r="G44" s="19">
        <v>0.5</v>
      </c>
      <c r="I44" s="20">
        <f t="shared" si="0"/>
        <v>1142.75</v>
      </c>
      <c r="K44" s="5">
        <f t="shared" si="1"/>
        <v>1142.75</v>
      </c>
      <c r="M44" s="14">
        <v>0.3687</v>
      </c>
      <c r="O44" s="5">
        <f t="shared" si="4"/>
        <v>421.331925</v>
      </c>
      <c r="Q44" s="16">
        <f t="shared" si="2"/>
        <v>721.418075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7">
        <v>653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7">
        <v>1632.5</v>
      </c>
      <c r="G46" s="19">
        <v>0.5</v>
      </c>
      <c r="I46" s="20">
        <f t="shared" si="0"/>
        <v>816.25</v>
      </c>
      <c r="K46" s="5">
        <f t="shared" si="1"/>
        <v>816.25</v>
      </c>
      <c r="M46" s="14">
        <v>0.2109</v>
      </c>
      <c r="O46" s="5">
        <f t="shared" si="4"/>
        <v>172.14712500000002</v>
      </c>
      <c r="Q46" s="16">
        <f t="shared" si="2"/>
        <v>644.102875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7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7">
        <v>1959</v>
      </c>
      <c r="G48" s="19">
        <v>0.5</v>
      </c>
      <c r="I48" s="20">
        <f t="shared" si="0"/>
        <v>979.5</v>
      </c>
      <c r="K48" s="5">
        <f t="shared" si="1"/>
        <v>979.5</v>
      </c>
      <c r="M48" s="14">
        <v>0.2266</v>
      </c>
      <c r="O48" s="5">
        <f t="shared" si="4"/>
        <v>221.9547</v>
      </c>
      <c r="Q48" s="16">
        <f t="shared" si="2"/>
        <v>757.5453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7">
        <v>1306</v>
      </c>
      <c r="G49" s="19">
        <v>0.5</v>
      </c>
      <c r="I49" s="20">
        <f t="shared" si="0"/>
        <v>653</v>
      </c>
      <c r="K49" s="5">
        <f t="shared" si="1"/>
        <v>653</v>
      </c>
      <c r="M49" s="14">
        <v>0.2335</v>
      </c>
      <c r="O49" s="5">
        <f t="shared" si="4"/>
        <v>152.4755</v>
      </c>
      <c r="Q49" s="16">
        <f t="shared" si="2"/>
        <v>500.5245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7">
        <v>1306</v>
      </c>
      <c r="G50" s="19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7">
        <v>3591.5</v>
      </c>
      <c r="G51" s="19">
        <v>0.5</v>
      </c>
      <c r="I51" s="20">
        <f t="shared" si="0"/>
        <v>1795.75</v>
      </c>
      <c r="K51" s="5">
        <f t="shared" si="1"/>
        <v>1795.75</v>
      </c>
      <c r="M51" s="14">
        <v>0.3755</v>
      </c>
      <c r="O51" s="5">
        <f t="shared" si="4"/>
        <v>674.304125</v>
      </c>
      <c r="Q51" s="16">
        <f t="shared" si="2"/>
        <v>1121.445875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7">
        <v>2612</v>
      </c>
      <c r="G52" s="19">
        <v>0.5</v>
      </c>
      <c r="I52" s="20">
        <f t="shared" si="0"/>
        <v>1306</v>
      </c>
      <c r="K52" s="5">
        <f t="shared" si="1"/>
        <v>1306</v>
      </c>
      <c r="M52" s="14">
        <v>0.2786</v>
      </c>
      <c r="O52" s="5">
        <f t="shared" si="4"/>
        <v>363.8516</v>
      </c>
      <c r="Q52" s="16">
        <f t="shared" si="2"/>
        <v>942.1484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7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7">
        <v>326.5</v>
      </c>
      <c r="G54" s="19">
        <v>0.5</v>
      </c>
      <c r="I54" s="20">
        <f t="shared" si="0"/>
        <v>163.25</v>
      </c>
      <c r="K54" s="5">
        <f t="shared" si="1"/>
        <v>163.25</v>
      </c>
      <c r="M54" s="14">
        <v>0.3613</v>
      </c>
      <c r="O54" s="5">
        <f t="shared" si="4"/>
        <v>58.982225</v>
      </c>
      <c r="Q54" s="16">
        <f t="shared" si="2"/>
        <v>104.267775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7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7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7">
        <v>653</v>
      </c>
      <c r="G57" s="19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7">
        <v>653</v>
      </c>
      <c r="G58" s="19">
        <v>0.5</v>
      </c>
      <c r="I58" s="20">
        <f t="shared" si="0"/>
        <v>326.5</v>
      </c>
      <c r="K58" s="5">
        <f t="shared" si="1"/>
        <v>326.5</v>
      </c>
      <c r="M58" s="14">
        <v>0.3853</v>
      </c>
      <c r="O58" s="5">
        <f t="shared" si="4"/>
        <v>125.80045</v>
      </c>
      <c r="Q58" s="16">
        <f t="shared" si="2"/>
        <v>200.69955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7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7">
        <v>10448</v>
      </c>
      <c r="G60" s="19">
        <v>0.5</v>
      </c>
      <c r="I60" s="20">
        <f t="shared" si="0"/>
        <v>5224</v>
      </c>
      <c r="K60" s="5">
        <f t="shared" si="1"/>
        <v>5224</v>
      </c>
      <c r="M60" s="14">
        <v>0.2245</v>
      </c>
      <c r="O60" s="5">
        <f t="shared" si="4"/>
        <v>1172.788</v>
      </c>
      <c r="Q60" s="16">
        <f t="shared" si="2"/>
        <v>4051.212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7">
        <v>0</v>
      </c>
      <c r="G61" s="19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7">
        <v>3265</v>
      </c>
      <c r="G62" s="19">
        <v>0.5</v>
      </c>
      <c r="I62" s="20">
        <f t="shared" si="0"/>
        <v>1632.5</v>
      </c>
      <c r="K62" s="5">
        <f t="shared" si="1"/>
        <v>1632.5</v>
      </c>
      <c r="M62" s="14">
        <v>0.4401</v>
      </c>
      <c r="O62" s="5">
        <f t="shared" si="4"/>
        <v>718.46325</v>
      </c>
      <c r="Q62" s="16">
        <f t="shared" si="2"/>
        <v>914.03675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7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7">
        <v>272</v>
      </c>
      <c r="G64" s="19">
        <v>0.5</v>
      </c>
      <c r="I64" s="20">
        <f t="shared" si="0"/>
        <v>136</v>
      </c>
      <c r="K64" s="5">
        <f t="shared" si="1"/>
        <v>136</v>
      </c>
      <c r="M64" s="14">
        <v>0.3355</v>
      </c>
      <c r="O64" s="5">
        <f t="shared" si="4"/>
        <v>45.628</v>
      </c>
      <c r="Q64" s="16">
        <f t="shared" si="2"/>
        <v>90.372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7">
        <v>653</v>
      </c>
      <c r="G65" s="19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7">
        <v>979.5</v>
      </c>
      <c r="G66" s="19">
        <v>0.5</v>
      </c>
      <c r="I66" s="20">
        <f t="shared" si="0"/>
        <v>489.75</v>
      </c>
      <c r="K66" s="5">
        <f t="shared" si="1"/>
        <v>489.75</v>
      </c>
      <c r="M66" s="14">
        <v>0.2286</v>
      </c>
      <c r="O66" s="5">
        <f t="shared" si="4"/>
        <v>111.95685</v>
      </c>
      <c r="Q66" s="16">
        <f t="shared" si="2"/>
        <v>377.79314999999997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7">
        <v>979.5</v>
      </c>
      <c r="G67" s="19">
        <v>0.5</v>
      </c>
      <c r="I67" s="20">
        <f t="shared" si="0"/>
        <v>489.75</v>
      </c>
      <c r="K67" s="5">
        <f t="shared" si="1"/>
        <v>489.75</v>
      </c>
      <c r="M67" s="14">
        <v>0.4333</v>
      </c>
      <c r="O67" s="5">
        <f t="shared" si="4"/>
        <v>212.208675</v>
      </c>
      <c r="Q67" s="16">
        <f t="shared" si="2"/>
        <v>277.54132500000003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7">
        <v>326.5</v>
      </c>
      <c r="G68" s="19">
        <v>0.5</v>
      </c>
      <c r="I68" s="20">
        <f t="shared" si="0"/>
        <v>163.25</v>
      </c>
      <c r="K68" s="5">
        <f t="shared" si="1"/>
        <v>163.25</v>
      </c>
      <c r="M68" s="14">
        <v>0.2834</v>
      </c>
      <c r="O68" s="5">
        <f t="shared" si="4"/>
        <v>46.265049999999995</v>
      </c>
      <c r="Q68" s="16">
        <f t="shared" si="2"/>
        <v>116.98495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7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7">
        <v>326.5</v>
      </c>
      <c r="G70" s="19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7">
        <v>0</v>
      </c>
      <c r="G71" s="19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7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7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7">
        <v>0</v>
      </c>
      <c r="G74" s="19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7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7">
        <v>326.5</v>
      </c>
      <c r="G76" s="19">
        <v>0.5</v>
      </c>
      <c r="I76" s="20">
        <f t="shared" si="5"/>
        <v>163.25</v>
      </c>
      <c r="K76" s="5">
        <f t="shared" si="6"/>
        <v>163.25</v>
      </c>
      <c r="M76" s="14">
        <v>0.2539</v>
      </c>
      <c r="O76" s="5">
        <f t="shared" si="9"/>
        <v>41.449175000000004</v>
      </c>
      <c r="Q76" s="16">
        <f t="shared" si="7"/>
        <v>121.800825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7">
        <v>1632.5</v>
      </c>
      <c r="G77" s="19">
        <v>0.5</v>
      </c>
      <c r="I77" s="20">
        <f t="shared" si="5"/>
        <v>816.25</v>
      </c>
      <c r="K77" s="5">
        <f t="shared" si="6"/>
        <v>816.25</v>
      </c>
      <c r="M77" s="14">
        <v>0.2355</v>
      </c>
      <c r="O77" s="5">
        <f t="shared" si="9"/>
        <v>192.22687499999998</v>
      </c>
      <c r="Q77" s="16">
        <f t="shared" si="7"/>
        <v>624.023125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7">
        <v>0</v>
      </c>
      <c r="G78" s="19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7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7">
        <v>326.5</v>
      </c>
      <c r="G80" s="19">
        <v>0.5</v>
      </c>
      <c r="I80" s="20">
        <f t="shared" si="5"/>
        <v>163.25</v>
      </c>
      <c r="K80" s="5">
        <f t="shared" si="6"/>
        <v>163.25</v>
      </c>
      <c r="M80" s="14">
        <v>0.3716</v>
      </c>
      <c r="O80" s="5">
        <f t="shared" si="9"/>
        <v>60.6637</v>
      </c>
      <c r="Q80" s="16">
        <f t="shared" si="7"/>
        <v>102.5863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7">
        <v>1632.5</v>
      </c>
      <c r="G81" s="19">
        <v>0.5</v>
      </c>
      <c r="I81" s="20">
        <f t="shared" si="5"/>
        <v>816.25</v>
      </c>
      <c r="K81" s="5">
        <f t="shared" si="6"/>
        <v>816.25</v>
      </c>
      <c r="M81" s="14">
        <v>0.3414</v>
      </c>
      <c r="O81" s="5">
        <f t="shared" si="9"/>
        <v>278.66775</v>
      </c>
      <c r="Q81" s="16">
        <f t="shared" si="7"/>
        <v>537.5822499999999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7">
        <v>4897.5</v>
      </c>
      <c r="G82" s="19">
        <v>0.5</v>
      </c>
      <c r="I82" s="20">
        <f t="shared" si="5"/>
        <v>2448.75</v>
      </c>
      <c r="K82" s="5">
        <f t="shared" si="6"/>
        <v>2448.75</v>
      </c>
      <c r="M82" s="14">
        <v>0.2923</v>
      </c>
      <c r="O82" s="5">
        <f t="shared" si="9"/>
        <v>715.769625</v>
      </c>
      <c r="Q82" s="16">
        <f t="shared" si="7"/>
        <v>1732.980375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7">
        <v>326.5</v>
      </c>
      <c r="G83" s="19">
        <v>0.5</v>
      </c>
      <c r="I83" s="20">
        <f t="shared" si="5"/>
        <v>163.25</v>
      </c>
      <c r="K83" s="5">
        <f t="shared" si="6"/>
        <v>163.25</v>
      </c>
      <c r="M83" s="14">
        <v>0.4199</v>
      </c>
      <c r="O83" s="5">
        <f t="shared" si="9"/>
        <v>68.548675</v>
      </c>
      <c r="Q83" s="16">
        <f t="shared" si="7"/>
        <v>94.701325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7">
        <v>1959</v>
      </c>
      <c r="G84" s="19">
        <v>0.5</v>
      </c>
      <c r="I84" s="20">
        <f t="shared" si="5"/>
        <v>979.5</v>
      </c>
      <c r="K84" s="5">
        <f t="shared" si="6"/>
        <v>979.5</v>
      </c>
      <c r="M84" s="14">
        <v>0.3227</v>
      </c>
      <c r="O84" s="5">
        <f t="shared" si="9"/>
        <v>316.08465</v>
      </c>
      <c r="Q84" s="16">
        <f t="shared" si="7"/>
        <v>663.41535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7">
        <v>4565.71</v>
      </c>
      <c r="G85" s="19">
        <v>0.5</v>
      </c>
      <c r="I85" s="20">
        <f t="shared" si="5"/>
        <v>2282.855</v>
      </c>
      <c r="K85" s="5">
        <f t="shared" si="6"/>
        <v>2282.855</v>
      </c>
      <c r="M85" s="14">
        <v>0.4397</v>
      </c>
      <c r="O85" s="5">
        <f t="shared" si="9"/>
        <v>1003.7713435</v>
      </c>
      <c r="Q85" s="16">
        <f t="shared" si="7"/>
        <v>1279.0836565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7">
        <v>653</v>
      </c>
      <c r="G86" s="19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7">
        <v>2162.95</v>
      </c>
      <c r="G87" s="19">
        <v>0.5</v>
      </c>
      <c r="I87" s="20">
        <f t="shared" si="5"/>
        <v>1081.475</v>
      </c>
      <c r="K87" s="5">
        <f t="shared" si="6"/>
        <v>1081.475</v>
      </c>
      <c r="M87" s="14">
        <v>0.3445</v>
      </c>
      <c r="O87" s="5">
        <f t="shared" si="9"/>
        <v>372.5681374999999</v>
      </c>
      <c r="Q87" s="16">
        <f t="shared" si="7"/>
        <v>708.9068625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7">
        <v>0</v>
      </c>
      <c r="G88" s="19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7">
        <v>326.5</v>
      </c>
      <c r="G89" s="19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9"/>
        <v>51.48905</v>
      </c>
      <c r="Q89" s="16">
        <f t="shared" si="7"/>
        <v>111.76095000000001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7">
        <v>326.5</v>
      </c>
      <c r="G90" s="19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7">
        <v>0</v>
      </c>
      <c r="G91" s="19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7">
        <v>326.5</v>
      </c>
      <c r="G92" s="19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7">
        <v>3591.5</v>
      </c>
      <c r="G93" s="19">
        <v>0.5</v>
      </c>
      <c r="I93" s="20">
        <f t="shared" si="5"/>
        <v>1795.75</v>
      </c>
      <c r="K93" s="5">
        <f t="shared" si="6"/>
        <v>1795.75</v>
      </c>
      <c r="M93" s="14">
        <v>0.4588</v>
      </c>
      <c r="O93" s="5">
        <f t="shared" si="9"/>
        <v>823.8901</v>
      </c>
      <c r="Q93" s="16">
        <f t="shared" si="7"/>
        <v>971.8599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7">
        <v>326.5</v>
      </c>
      <c r="G94" s="19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9"/>
        <v>72.46667500000001</v>
      </c>
      <c r="Q94" s="16">
        <f t="shared" si="7"/>
        <v>90.78332499999999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7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7">
        <v>1632.5</v>
      </c>
      <c r="G96" s="19">
        <v>0.5</v>
      </c>
      <c r="I96" s="20">
        <f t="shared" si="5"/>
        <v>816.25</v>
      </c>
      <c r="K96" s="5">
        <f t="shared" si="6"/>
        <v>816.25</v>
      </c>
      <c r="M96" s="14">
        <v>0.2387</v>
      </c>
      <c r="O96" s="5">
        <f t="shared" si="9"/>
        <v>194.838875</v>
      </c>
      <c r="Q96" s="16">
        <f t="shared" si="7"/>
        <v>621.411125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7">
        <v>1632.5</v>
      </c>
      <c r="G97" s="19">
        <v>0.5</v>
      </c>
      <c r="I97" s="20">
        <f t="shared" si="5"/>
        <v>816.25</v>
      </c>
      <c r="K97" s="5">
        <f t="shared" si="6"/>
        <v>816.25</v>
      </c>
      <c r="M97" s="14">
        <v>0.2455</v>
      </c>
      <c r="O97" s="5">
        <f t="shared" si="9"/>
        <v>200.389375</v>
      </c>
      <c r="Q97" s="16">
        <f t="shared" si="7"/>
        <v>615.860625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7">
        <v>653</v>
      </c>
      <c r="G98" s="19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7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7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7">
        <v>1959</v>
      </c>
      <c r="G101" s="19">
        <v>0.5</v>
      </c>
      <c r="I101" s="20">
        <f t="shared" si="5"/>
        <v>979.5</v>
      </c>
      <c r="K101" s="5">
        <f t="shared" si="6"/>
        <v>979.5</v>
      </c>
      <c r="M101" s="14">
        <v>0.2755</v>
      </c>
      <c r="O101" s="5">
        <f t="shared" si="9"/>
        <v>269.85225</v>
      </c>
      <c r="Q101" s="16">
        <f t="shared" si="7"/>
        <v>709.64775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7">
        <v>11101</v>
      </c>
      <c r="G102" s="19">
        <v>0.5</v>
      </c>
      <c r="I102" s="20">
        <f t="shared" si="5"/>
        <v>5550.5</v>
      </c>
      <c r="K102" s="5">
        <f t="shared" si="6"/>
        <v>5550.5</v>
      </c>
      <c r="M102" s="14">
        <v>0.2708</v>
      </c>
      <c r="O102" s="5">
        <f t="shared" si="9"/>
        <v>1503.0754</v>
      </c>
      <c r="Q102" s="16">
        <f t="shared" si="7"/>
        <v>4047.4246000000003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7">
        <v>1306</v>
      </c>
      <c r="G103" s="19">
        <v>0.5</v>
      </c>
      <c r="I103" s="20">
        <f t="shared" si="5"/>
        <v>653</v>
      </c>
      <c r="K103" s="5">
        <f t="shared" si="6"/>
        <v>653</v>
      </c>
      <c r="M103" s="14">
        <v>0.3888</v>
      </c>
      <c r="O103" s="5">
        <f t="shared" si="9"/>
        <v>253.88639999999998</v>
      </c>
      <c r="Q103" s="16">
        <f t="shared" si="7"/>
        <v>399.1136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7">
        <v>5877</v>
      </c>
      <c r="G104" s="19">
        <v>0.5</v>
      </c>
      <c r="I104" s="20">
        <f t="shared" si="5"/>
        <v>2938.5</v>
      </c>
      <c r="K104" s="5">
        <f t="shared" si="6"/>
        <v>2938.5</v>
      </c>
      <c r="M104" s="14">
        <v>0.5309</v>
      </c>
      <c r="O104" s="5">
        <f t="shared" si="9"/>
        <v>1560.0496500000002</v>
      </c>
      <c r="Q104" s="16">
        <f t="shared" si="7"/>
        <v>1378.4503499999998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7">
        <v>979.5</v>
      </c>
      <c r="G105" s="19">
        <v>0.5</v>
      </c>
      <c r="I105" s="20">
        <f t="shared" si="5"/>
        <v>489.75</v>
      </c>
      <c r="K105" s="5">
        <f t="shared" si="6"/>
        <v>489.75</v>
      </c>
      <c r="M105" s="14">
        <v>0.2547</v>
      </c>
      <c r="O105" s="5">
        <f t="shared" si="9"/>
        <v>124.739325</v>
      </c>
      <c r="Q105" s="16">
        <f t="shared" si="7"/>
        <v>365.010675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7">
        <v>326.5</v>
      </c>
      <c r="G106" s="19">
        <v>0.5</v>
      </c>
      <c r="I106" s="20">
        <f t="shared" si="5"/>
        <v>163.25</v>
      </c>
      <c r="K106" s="5">
        <f t="shared" si="6"/>
        <v>163.25</v>
      </c>
      <c r="M106" s="14">
        <v>0.2329</v>
      </c>
      <c r="O106" s="5">
        <f t="shared" si="9"/>
        <v>38.020925</v>
      </c>
      <c r="Q106" s="16">
        <f t="shared" si="7"/>
        <v>125.229075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7">
        <v>3591.5</v>
      </c>
      <c r="G107" s="19">
        <v>0.5</v>
      </c>
      <c r="I107" s="20">
        <f t="shared" si="5"/>
        <v>1795.75</v>
      </c>
      <c r="K107" s="5">
        <f t="shared" si="6"/>
        <v>1795.75</v>
      </c>
      <c r="M107" s="14">
        <v>0.3068</v>
      </c>
      <c r="O107" s="5">
        <f t="shared" si="9"/>
        <v>550.9361</v>
      </c>
      <c r="Q107" s="16">
        <f t="shared" si="7"/>
        <v>1244.8139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7">
        <v>3918</v>
      </c>
      <c r="G108" s="19">
        <v>0.5</v>
      </c>
      <c r="I108" s="20">
        <f t="shared" si="5"/>
        <v>1959</v>
      </c>
      <c r="K108" s="5">
        <f t="shared" si="6"/>
        <v>1959</v>
      </c>
      <c r="M108" s="14">
        <v>0.3715</v>
      </c>
      <c r="O108" s="5">
        <f t="shared" si="9"/>
        <v>727.7685</v>
      </c>
      <c r="Q108" s="16">
        <f t="shared" si="7"/>
        <v>1231.2314999999999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7">
        <v>0</v>
      </c>
      <c r="G109" s="19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7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7">
        <v>1306</v>
      </c>
      <c r="G111" s="19">
        <v>0.5</v>
      </c>
      <c r="I111" s="20">
        <f t="shared" si="5"/>
        <v>653</v>
      </c>
      <c r="K111" s="5">
        <f t="shared" si="6"/>
        <v>653</v>
      </c>
      <c r="M111" s="14">
        <v>0.2223</v>
      </c>
      <c r="O111" s="5">
        <f t="shared" si="9"/>
        <v>145.1619</v>
      </c>
      <c r="Q111" s="16">
        <f t="shared" si="7"/>
        <v>507.8381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7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7">
        <v>2285.5</v>
      </c>
      <c r="G113" s="19">
        <v>0.5</v>
      </c>
      <c r="I113" s="20">
        <f t="shared" si="5"/>
        <v>1142.75</v>
      </c>
      <c r="K113" s="5">
        <f t="shared" si="6"/>
        <v>1142.75</v>
      </c>
      <c r="M113" s="14">
        <v>0.3441</v>
      </c>
      <c r="O113" s="5">
        <f t="shared" si="9"/>
        <v>393.220275</v>
      </c>
      <c r="Q113" s="16">
        <f t="shared" si="7"/>
        <v>749.529725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7">
        <v>0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7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7">
        <v>2829.6</v>
      </c>
      <c r="G116" s="19">
        <v>0.5</v>
      </c>
      <c r="I116" s="20">
        <f t="shared" si="5"/>
        <v>1414.8</v>
      </c>
      <c r="K116" s="5">
        <f t="shared" si="6"/>
        <v>1414.8</v>
      </c>
      <c r="M116" s="14">
        <v>0.3808</v>
      </c>
      <c r="O116" s="5">
        <f t="shared" si="9"/>
        <v>538.75584</v>
      </c>
      <c r="Q116" s="16">
        <f t="shared" si="7"/>
        <v>876.0441599999999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7">
        <v>2100.44</v>
      </c>
      <c r="G117" s="19">
        <v>0.5</v>
      </c>
      <c r="I117" s="20">
        <f t="shared" si="5"/>
        <v>1050.22</v>
      </c>
      <c r="K117" s="5">
        <f t="shared" si="6"/>
        <v>1050.22</v>
      </c>
      <c r="M117" s="14">
        <v>0.2667</v>
      </c>
      <c r="O117" s="5">
        <f t="shared" si="9"/>
        <v>280.093674</v>
      </c>
      <c r="Q117" s="16">
        <f t="shared" si="7"/>
        <v>770.1263260000001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7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7">
        <v>6530</v>
      </c>
      <c r="G119" s="19">
        <v>0.5</v>
      </c>
      <c r="I119" s="20">
        <f t="shared" si="5"/>
        <v>3265</v>
      </c>
      <c r="K119" s="5">
        <f t="shared" si="6"/>
        <v>3265</v>
      </c>
      <c r="M119" s="14">
        <v>0.2736</v>
      </c>
      <c r="O119" s="5">
        <f t="shared" si="9"/>
        <v>893.3040000000001</v>
      </c>
      <c r="Q119" s="16">
        <f t="shared" si="7"/>
        <v>2371.696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7">
        <v>1306</v>
      </c>
      <c r="G120" s="19">
        <v>0.5</v>
      </c>
      <c r="I120" s="20">
        <f t="shared" si="5"/>
        <v>653</v>
      </c>
      <c r="K120" s="5">
        <f t="shared" si="6"/>
        <v>653</v>
      </c>
      <c r="M120" s="14">
        <v>0.4168</v>
      </c>
      <c r="O120" s="5">
        <f t="shared" si="9"/>
        <v>272.17040000000003</v>
      </c>
      <c r="Q120" s="16">
        <f t="shared" si="7"/>
        <v>380.82959999999997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7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7">
        <v>326.5</v>
      </c>
      <c r="G122" s="19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7">
        <v>11101</v>
      </c>
      <c r="G123" s="19">
        <v>0.5</v>
      </c>
      <c r="I123" s="20">
        <f t="shared" si="5"/>
        <v>5550.5</v>
      </c>
      <c r="K123" s="5">
        <f t="shared" si="6"/>
        <v>5550.5</v>
      </c>
      <c r="M123" s="14">
        <v>0.2773</v>
      </c>
      <c r="O123" s="5">
        <f t="shared" si="9"/>
        <v>1539.15365</v>
      </c>
      <c r="Q123" s="16">
        <f t="shared" si="7"/>
        <v>4011.34635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7">
        <v>17631</v>
      </c>
      <c r="G124" s="19">
        <v>0.5</v>
      </c>
      <c r="I124" s="20">
        <f>E124*G124</f>
        <v>8815.5</v>
      </c>
      <c r="K124" s="5">
        <f>E124-I124</f>
        <v>8815.5</v>
      </c>
      <c r="M124" s="14">
        <v>0.2455</v>
      </c>
      <c r="O124" s="5">
        <f>K124*M124</f>
        <v>2164.20525</v>
      </c>
      <c r="Q124" s="16">
        <f>K124-O124</f>
        <v>6651.29475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7">
        <v>653</v>
      </c>
      <c r="G125" s="19">
        <v>0.5</v>
      </c>
      <c r="I125" s="20">
        <f t="shared" si="5"/>
        <v>326.5</v>
      </c>
      <c r="K125" s="5">
        <f t="shared" si="6"/>
        <v>326.5</v>
      </c>
      <c r="M125" s="14">
        <v>0.3254</v>
      </c>
      <c r="O125" s="5">
        <f t="shared" si="9"/>
        <v>106.24310000000001</v>
      </c>
      <c r="Q125" s="16">
        <f t="shared" si="7"/>
        <v>220.25689999999997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7">
        <v>2612</v>
      </c>
      <c r="G126" s="19">
        <v>0.5</v>
      </c>
      <c r="I126" s="20">
        <f t="shared" si="5"/>
        <v>1306</v>
      </c>
      <c r="K126" s="5">
        <f t="shared" si="6"/>
        <v>1306</v>
      </c>
      <c r="M126" s="14">
        <v>0.3535</v>
      </c>
      <c r="O126" s="5">
        <f t="shared" si="9"/>
        <v>461.671</v>
      </c>
      <c r="Q126" s="16">
        <f t="shared" si="7"/>
        <v>844.329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7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7">
        <v>10411.33</v>
      </c>
      <c r="G128" s="19">
        <v>0.5</v>
      </c>
      <c r="I128" s="20">
        <f t="shared" si="5"/>
        <v>5205.665</v>
      </c>
      <c r="K128" s="5">
        <f t="shared" si="6"/>
        <v>5205.665</v>
      </c>
      <c r="M128" s="14">
        <v>0.2605</v>
      </c>
      <c r="O128" s="5">
        <f t="shared" si="9"/>
        <v>1356.0757325</v>
      </c>
      <c r="Q128" s="16">
        <f t="shared" si="7"/>
        <v>3849.5892675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7">
        <v>1306</v>
      </c>
      <c r="G129" s="19">
        <v>0.5</v>
      </c>
      <c r="I129" s="20">
        <f t="shared" si="5"/>
        <v>653</v>
      </c>
      <c r="K129" s="5">
        <f t="shared" si="6"/>
        <v>653</v>
      </c>
      <c r="M129" s="14">
        <v>0.2035</v>
      </c>
      <c r="O129" s="5">
        <f t="shared" si="9"/>
        <v>132.88549999999998</v>
      </c>
      <c r="Q129" s="16">
        <f t="shared" si="7"/>
        <v>520.1145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7">
        <v>18208.23</v>
      </c>
      <c r="G130" s="19">
        <v>0.5</v>
      </c>
      <c r="I130" s="20">
        <f t="shared" si="5"/>
        <v>9104.115</v>
      </c>
      <c r="K130" s="5">
        <f t="shared" si="6"/>
        <v>9104.115</v>
      </c>
      <c r="M130" s="14">
        <v>0.3691</v>
      </c>
      <c r="O130" s="5">
        <f t="shared" si="9"/>
        <v>3360.3288464999996</v>
      </c>
      <c r="Q130" s="16">
        <f t="shared" si="7"/>
        <v>5743.7861535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7">
        <v>13941</v>
      </c>
      <c r="G131" s="19">
        <v>0.5</v>
      </c>
      <c r="I131" s="20">
        <f t="shared" si="5"/>
        <v>6970.5</v>
      </c>
      <c r="K131" s="5">
        <f t="shared" si="6"/>
        <v>6970.5</v>
      </c>
      <c r="M131" s="14">
        <v>0.3072</v>
      </c>
      <c r="O131" s="5">
        <f t="shared" si="9"/>
        <v>2141.3376</v>
      </c>
      <c r="Q131" s="16">
        <f t="shared" si="7"/>
        <v>4829.1624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7">
        <v>1959</v>
      </c>
      <c r="G132" s="19">
        <v>0.5</v>
      </c>
      <c r="I132" s="20">
        <f t="shared" si="5"/>
        <v>979.5</v>
      </c>
      <c r="K132" s="5">
        <f t="shared" si="6"/>
        <v>979.5</v>
      </c>
      <c r="M132" s="14">
        <v>0.3513</v>
      </c>
      <c r="O132" s="5">
        <f t="shared" si="9"/>
        <v>344.09835</v>
      </c>
      <c r="Q132" s="16">
        <f t="shared" si="7"/>
        <v>635.40165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7">
        <v>1306</v>
      </c>
      <c r="G133" s="19">
        <v>0.5</v>
      </c>
      <c r="I133" s="20">
        <f t="shared" si="5"/>
        <v>653</v>
      </c>
      <c r="K133" s="5">
        <f t="shared" si="6"/>
        <v>653</v>
      </c>
      <c r="M133" s="14">
        <v>0.2699</v>
      </c>
      <c r="O133" s="5">
        <f t="shared" si="9"/>
        <v>176.2447</v>
      </c>
      <c r="Q133" s="16">
        <f t="shared" si="7"/>
        <v>476.75530000000003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7">
        <v>653</v>
      </c>
      <c r="G134" s="19">
        <v>0.5</v>
      </c>
      <c r="I134" s="20">
        <f t="shared" si="5"/>
        <v>326.5</v>
      </c>
      <c r="K134" s="5">
        <f t="shared" si="6"/>
        <v>326.5</v>
      </c>
      <c r="M134" s="14">
        <v>0.2432</v>
      </c>
      <c r="O134" s="5">
        <f t="shared" si="9"/>
        <v>79.4048</v>
      </c>
      <c r="Q134" s="16">
        <f t="shared" si="7"/>
        <v>247.0952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7">
        <v>14911.92</v>
      </c>
      <c r="G135" s="19">
        <v>0.5</v>
      </c>
      <c r="I135" s="20">
        <f t="shared" si="5"/>
        <v>7455.96</v>
      </c>
      <c r="K135" s="5">
        <f>E135-I135</f>
        <v>7455.96</v>
      </c>
      <c r="M135" s="14">
        <v>0.3569</v>
      </c>
      <c r="O135" s="5">
        <f>K135*M135</f>
        <v>2661.032124</v>
      </c>
      <c r="Q135" s="16">
        <f>K135-O135</f>
        <v>4794.927876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7">
        <v>653</v>
      </c>
      <c r="G136" s="19">
        <v>0.5</v>
      </c>
      <c r="I136" s="20">
        <f t="shared" si="5"/>
        <v>326.5</v>
      </c>
      <c r="K136" s="5">
        <f>E136-I136</f>
        <v>326.5</v>
      </c>
      <c r="M136" s="14">
        <v>0.3843</v>
      </c>
      <c r="O136" s="5">
        <f>K136*M136</f>
        <v>125.47394999999999</v>
      </c>
      <c r="Q136" s="16">
        <f>K136-O136</f>
        <v>201.02605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7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7">
        <v>1436.56</v>
      </c>
      <c r="G138" s="19">
        <v>0.5</v>
      </c>
      <c r="I138" s="20">
        <f>E138*G138</f>
        <v>718.28</v>
      </c>
      <c r="K138" s="5">
        <f>E138-I138</f>
        <v>718.28</v>
      </c>
      <c r="M138" s="14">
        <v>0.4587</v>
      </c>
      <c r="O138" s="5">
        <f>K138*M138</f>
        <v>329.475036</v>
      </c>
      <c r="Q138" s="16">
        <f>K138-O138</f>
        <v>388.804964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273427.83</v>
      </c>
      <c r="G142" s="6"/>
      <c r="I142" s="18">
        <f>SUM(I9:I141)</f>
        <v>136713.915</v>
      </c>
      <c r="K142" s="5">
        <f>SUM(K9:K141)</f>
        <v>136713.915</v>
      </c>
      <c r="O142" s="5">
        <f>SUM(O9:O141)</f>
        <v>45311.108537</v>
      </c>
      <c r="Q142" s="16">
        <f>K142-O142</f>
        <v>91402.80646300002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5"/>
  <sheetViews>
    <sheetView zoomScalePageLayoutView="0" workbookViewId="0" topLeftCell="A1">
      <selection activeCell="U1" sqref="U1:V16384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306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307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68">
        <v>214.6</v>
      </c>
      <c r="G9" s="43">
        <v>0.5</v>
      </c>
      <c r="I9" s="20">
        <f>E9*G9</f>
        <v>107.3</v>
      </c>
      <c r="K9" s="5">
        <f>E9-I9</f>
        <v>107.3</v>
      </c>
      <c r="M9" s="14">
        <v>0.2332</v>
      </c>
      <c r="O9" s="5">
        <f>K9*M9</f>
        <v>25.02236</v>
      </c>
      <c r="Q9" s="16">
        <f>K9-O9</f>
        <v>82.27763999999999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8">
        <v>3918</v>
      </c>
      <c r="G10" s="43">
        <v>0.5</v>
      </c>
      <c r="I10" s="20">
        <f aca="true" t="shared" si="0" ref="I10:I73">E10*G10</f>
        <v>1959</v>
      </c>
      <c r="K10" s="5">
        <f aca="true" t="shared" si="1" ref="K10:K73">E10-I10</f>
        <v>1959</v>
      </c>
      <c r="M10" s="14">
        <v>0.4474</v>
      </c>
      <c r="O10" s="5">
        <f>K10*M10</f>
        <v>876.4566000000001</v>
      </c>
      <c r="Q10" s="16">
        <f aca="true" t="shared" si="2" ref="Q10:Q73">K10-O10</f>
        <v>1082.5434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8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8">
        <v>0</v>
      </c>
      <c r="G12" s="43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8">
        <v>0</v>
      </c>
      <c r="G13" s="43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8">
        <v>653</v>
      </c>
      <c r="G14" s="43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8">
        <v>5224</v>
      </c>
      <c r="G15" s="43">
        <v>0.5</v>
      </c>
      <c r="I15" s="20">
        <f t="shared" si="0"/>
        <v>2612</v>
      </c>
      <c r="K15" s="5">
        <f t="shared" si="1"/>
        <v>2612</v>
      </c>
      <c r="M15" s="14">
        <v>0.4602</v>
      </c>
      <c r="O15" s="5">
        <f t="shared" si="4"/>
        <v>1202.0424</v>
      </c>
      <c r="Q15" s="16">
        <f t="shared" si="2"/>
        <v>1409.9576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8">
        <v>4897.5</v>
      </c>
      <c r="G16" s="43">
        <v>0.5</v>
      </c>
      <c r="I16" s="20">
        <f t="shared" si="0"/>
        <v>2448.75</v>
      </c>
      <c r="K16" s="5">
        <f t="shared" si="1"/>
        <v>2448.75</v>
      </c>
      <c r="M16" s="14">
        <v>0.3302</v>
      </c>
      <c r="O16" s="5">
        <f t="shared" si="4"/>
        <v>808.5772499999999</v>
      </c>
      <c r="Q16" s="16">
        <f t="shared" si="2"/>
        <v>1640.1727500000002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8">
        <v>326.5</v>
      </c>
      <c r="G17" s="43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8">
        <v>3265</v>
      </c>
      <c r="G18" s="43">
        <v>0.5</v>
      </c>
      <c r="I18" s="20">
        <f t="shared" si="0"/>
        <v>1632.5</v>
      </c>
      <c r="K18" s="5">
        <f t="shared" si="1"/>
        <v>1632.5</v>
      </c>
      <c r="M18" s="14">
        <v>0.3111</v>
      </c>
      <c r="O18" s="5">
        <f t="shared" si="4"/>
        <v>507.87075</v>
      </c>
      <c r="Q18" s="16">
        <f t="shared" si="2"/>
        <v>1124.62925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8">
        <v>326.5</v>
      </c>
      <c r="G19" s="43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8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8">
        <v>0</v>
      </c>
      <c r="G21" s="43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8">
        <v>326.5</v>
      </c>
      <c r="G22" s="43">
        <v>0.5</v>
      </c>
      <c r="I22" s="20">
        <f t="shared" si="0"/>
        <v>163.25</v>
      </c>
      <c r="K22" s="5">
        <f t="shared" si="1"/>
        <v>163.25</v>
      </c>
      <c r="M22" s="14">
        <v>0.3156</v>
      </c>
      <c r="O22" s="5">
        <f t="shared" si="4"/>
        <v>51.521699999999996</v>
      </c>
      <c r="Q22" s="16">
        <f t="shared" si="2"/>
        <v>111.7283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8">
        <v>0</v>
      </c>
      <c r="G23" s="43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8">
        <v>0</v>
      </c>
      <c r="G24" s="43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8">
        <v>1306</v>
      </c>
      <c r="G25" s="43">
        <v>0.5</v>
      </c>
      <c r="I25" s="20">
        <f t="shared" si="0"/>
        <v>653</v>
      </c>
      <c r="K25" s="5">
        <f t="shared" si="1"/>
        <v>653</v>
      </c>
      <c r="M25" s="14">
        <v>0.3308</v>
      </c>
      <c r="O25" s="5">
        <f t="shared" si="4"/>
        <v>216.01239999999999</v>
      </c>
      <c r="Q25" s="16">
        <f t="shared" si="2"/>
        <v>436.98760000000004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8">
        <v>2001.94</v>
      </c>
      <c r="G26" s="43">
        <v>0.5</v>
      </c>
      <c r="I26" s="20">
        <f t="shared" si="0"/>
        <v>1000.97</v>
      </c>
      <c r="K26" s="5">
        <f t="shared" si="1"/>
        <v>1000.97</v>
      </c>
      <c r="M26" s="14">
        <v>0.291</v>
      </c>
      <c r="O26" s="5">
        <f t="shared" si="4"/>
        <v>291.28227</v>
      </c>
      <c r="Q26" s="16">
        <f t="shared" si="2"/>
        <v>709.6877300000001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8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8">
        <v>0</v>
      </c>
      <c r="G28" s="43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8">
        <v>7509.5</v>
      </c>
      <c r="G29" s="43">
        <v>0.5</v>
      </c>
      <c r="I29" s="20">
        <f t="shared" si="0"/>
        <v>3754.75</v>
      </c>
      <c r="K29" s="5">
        <f t="shared" si="1"/>
        <v>3754.75</v>
      </c>
      <c r="M29" s="14">
        <v>0.3853</v>
      </c>
      <c r="O29" s="5">
        <f t="shared" si="4"/>
        <v>1446.7051749999998</v>
      </c>
      <c r="Q29" s="16">
        <f t="shared" si="2"/>
        <v>2308.044825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8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8">
        <v>0</v>
      </c>
      <c r="G31" s="43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8">
        <v>2285.5</v>
      </c>
      <c r="G32" s="43">
        <v>0.5</v>
      </c>
      <c r="I32" s="20">
        <f t="shared" si="0"/>
        <v>1142.75</v>
      </c>
      <c r="K32" s="5">
        <f t="shared" si="1"/>
        <v>1142.75</v>
      </c>
      <c r="M32" s="14">
        <v>0.3767</v>
      </c>
      <c r="O32" s="5">
        <f t="shared" si="4"/>
        <v>430.47392499999995</v>
      </c>
      <c r="Q32" s="16">
        <f t="shared" si="2"/>
        <v>712.276075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8">
        <v>0</v>
      </c>
      <c r="G33" s="43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8">
        <v>2612</v>
      </c>
      <c r="G34" s="43">
        <v>0.5</v>
      </c>
      <c r="I34" s="20">
        <f t="shared" si="0"/>
        <v>1306</v>
      </c>
      <c r="K34" s="5">
        <f t="shared" si="1"/>
        <v>1306</v>
      </c>
      <c r="M34" s="14">
        <v>0.3042</v>
      </c>
      <c r="O34" s="5">
        <f t="shared" si="4"/>
        <v>397.28520000000003</v>
      </c>
      <c r="Q34" s="16">
        <f t="shared" si="2"/>
        <v>908.7148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8">
        <v>326.5</v>
      </c>
      <c r="G35" s="43">
        <v>0.5</v>
      </c>
      <c r="I35" s="20">
        <f t="shared" si="0"/>
        <v>163.25</v>
      </c>
      <c r="K35" s="5">
        <f t="shared" si="1"/>
        <v>163.25</v>
      </c>
      <c r="M35" s="14">
        <v>0.3358</v>
      </c>
      <c r="O35" s="5">
        <f t="shared" si="4"/>
        <v>54.81935</v>
      </c>
      <c r="Q35" s="16">
        <f t="shared" si="2"/>
        <v>108.43065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8">
        <v>0</v>
      </c>
      <c r="G36" s="43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8">
        <v>12733.5</v>
      </c>
      <c r="G37" s="43">
        <v>0.5</v>
      </c>
      <c r="I37" s="20">
        <f t="shared" si="0"/>
        <v>6366.75</v>
      </c>
      <c r="K37" s="5">
        <f t="shared" si="1"/>
        <v>6366.75</v>
      </c>
      <c r="M37" s="14">
        <v>0.4611</v>
      </c>
      <c r="O37" s="5">
        <f t="shared" si="4"/>
        <v>2935.7084250000003</v>
      </c>
      <c r="Q37" s="16">
        <f t="shared" si="2"/>
        <v>3431.0415749999997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8">
        <v>979.5</v>
      </c>
      <c r="G38" s="43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8">
        <v>1284.87</v>
      </c>
      <c r="G39" s="43">
        <v>0.5</v>
      </c>
      <c r="I39" s="20">
        <f t="shared" si="0"/>
        <v>642.435</v>
      </c>
      <c r="K39" s="5">
        <f t="shared" si="1"/>
        <v>642.435</v>
      </c>
      <c r="M39" s="14">
        <v>0.2324</v>
      </c>
      <c r="O39" s="5">
        <f t="shared" si="4"/>
        <v>149.30189399999998</v>
      </c>
      <c r="Q39" s="16">
        <f t="shared" si="2"/>
        <v>493.133106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8">
        <v>0</v>
      </c>
      <c r="G40" s="43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8">
        <v>3591.5</v>
      </c>
      <c r="G41" s="43">
        <v>0.5</v>
      </c>
      <c r="I41" s="20">
        <f t="shared" si="0"/>
        <v>1795.75</v>
      </c>
      <c r="K41" s="5">
        <f t="shared" si="1"/>
        <v>1795.75</v>
      </c>
      <c r="M41" s="14">
        <v>0.283</v>
      </c>
      <c r="O41" s="5">
        <f t="shared" si="4"/>
        <v>508.19724999999994</v>
      </c>
      <c r="Q41" s="16">
        <f t="shared" si="2"/>
        <v>1287.55275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8">
        <v>326.5</v>
      </c>
      <c r="G42" s="43">
        <v>0.5</v>
      </c>
      <c r="I42" s="20">
        <f t="shared" si="0"/>
        <v>163.25</v>
      </c>
      <c r="K42" s="5">
        <f t="shared" si="1"/>
        <v>163.25</v>
      </c>
      <c r="M42" s="14">
        <v>0.4348</v>
      </c>
      <c r="O42" s="5">
        <f t="shared" si="4"/>
        <v>70.9811</v>
      </c>
      <c r="Q42" s="16">
        <f t="shared" si="2"/>
        <v>92.2689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8">
        <v>2285.5</v>
      </c>
      <c r="G43" s="43">
        <v>0.5</v>
      </c>
      <c r="I43" s="20">
        <f t="shared" si="0"/>
        <v>1142.75</v>
      </c>
      <c r="K43" s="5">
        <f t="shared" si="1"/>
        <v>1142.75</v>
      </c>
      <c r="M43" s="14">
        <v>0.2898</v>
      </c>
      <c r="O43" s="5">
        <f t="shared" si="4"/>
        <v>331.16895</v>
      </c>
      <c r="Q43" s="16">
        <f t="shared" si="2"/>
        <v>811.58105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8">
        <v>2285.5</v>
      </c>
      <c r="G44" s="43">
        <v>0.5</v>
      </c>
      <c r="I44" s="20">
        <f t="shared" si="0"/>
        <v>1142.75</v>
      </c>
      <c r="K44" s="5">
        <f t="shared" si="1"/>
        <v>1142.75</v>
      </c>
      <c r="M44" s="14">
        <v>0.3687</v>
      </c>
      <c r="O44" s="5">
        <f t="shared" si="4"/>
        <v>421.331925</v>
      </c>
      <c r="Q44" s="16">
        <f t="shared" si="2"/>
        <v>721.418075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8">
        <v>653</v>
      </c>
      <c r="G45" s="43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8">
        <v>1632.5</v>
      </c>
      <c r="G46" s="43">
        <v>0.5</v>
      </c>
      <c r="I46" s="20">
        <f t="shared" si="0"/>
        <v>816.25</v>
      </c>
      <c r="K46" s="5">
        <f t="shared" si="1"/>
        <v>816.25</v>
      </c>
      <c r="M46" s="14">
        <v>0.2109</v>
      </c>
      <c r="O46" s="5">
        <f t="shared" si="4"/>
        <v>172.14712500000002</v>
      </c>
      <c r="Q46" s="16">
        <f t="shared" si="2"/>
        <v>644.102875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8">
        <v>0</v>
      </c>
      <c r="G47" s="43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8">
        <v>0</v>
      </c>
      <c r="G48" s="43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8">
        <v>0</v>
      </c>
      <c r="G49" s="43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8">
        <v>1306</v>
      </c>
      <c r="G50" s="43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8">
        <v>3265</v>
      </c>
      <c r="G51" s="43">
        <v>0.5</v>
      </c>
      <c r="I51" s="20">
        <f t="shared" si="0"/>
        <v>1632.5</v>
      </c>
      <c r="K51" s="5">
        <f t="shared" si="1"/>
        <v>1632.5</v>
      </c>
      <c r="M51" s="14">
        <v>0.3755</v>
      </c>
      <c r="O51" s="5">
        <f t="shared" si="4"/>
        <v>613.00375</v>
      </c>
      <c r="Q51" s="16">
        <f t="shared" si="2"/>
        <v>1019.49625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8">
        <v>1959</v>
      </c>
      <c r="G52" s="43">
        <v>0.5</v>
      </c>
      <c r="I52" s="20">
        <f t="shared" si="0"/>
        <v>979.5</v>
      </c>
      <c r="K52" s="5">
        <f t="shared" si="1"/>
        <v>979.5</v>
      </c>
      <c r="M52" s="14">
        <v>0.2786</v>
      </c>
      <c r="O52" s="5">
        <f t="shared" si="4"/>
        <v>272.88870000000003</v>
      </c>
      <c r="Q52" s="16">
        <f t="shared" si="2"/>
        <v>706.6113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8">
        <v>0</v>
      </c>
      <c r="G53" s="43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8">
        <v>0</v>
      </c>
      <c r="G54" s="43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8">
        <v>0</v>
      </c>
      <c r="G55" s="43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8">
        <v>0</v>
      </c>
      <c r="G56" s="43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8">
        <v>653</v>
      </c>
      <c r="G57" s="43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8">
        <v>326.5</v>
      </c>
      <c r="G58" s="43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8">
        <v>0</v>
      </c>
      <c r="G59" s="43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8">
        <v>7183</v>
      </c>
      <c r="G60" s="43">
        <v>0.5</v>
      </c>
      <c r="I60" s="20">
        <f t="shared" si="0"/>
        <v>3591.5</v>
      </c>
      <c r="K60" s="5">
        <f t="shared" si="1"/>
        <v>3591.5</v>
      </c>
      <c r="M60" s="14">
        <v>0.2245</v>
      </c>
      <c r="O60" s="5">
        <f t="shared" si="4"/>
        <v>806.29175</v>
      </c>
      <c r="Q60" s="16">
        <f t="shared" si="2"/>
        <v>2785.20825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8">
        <v>0</v>
      </c>
      <c r="G61" s="43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8">
        <v>979.5</v>
      </c>
      <c r="G62" s="43">
        <v>0.5</v>
      </c>
      <c r="I62" s="20">
        <f t="shared" si="0"/>
        <v>489.75</v>
      </c>
      <c r="K62" s="5">
        <f t="shared" si="1"/>
        <v>489.75</v>
      </c>
      <c r="M62" s="14">
        <v>0.4401</v>
      </c>
      <c r="O62" s="5">
        <f t="shared" si="4"/>
        <v>215.538975</v>
      </c>
      <c r="Q62" s="16">
        <f t="shared" si="2"/>
        <v>274.211025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8">
        <v>0</v>
      </c>
      <c r="G63" s="43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8">
        <v>326.5</v>
      </c>
      <c r="G64" s="43">
        <v>0.5</v>
      </c>
      <c r="I64" s="20">
        <f t="shared" si="0"/>
        <v>163.25</v>
      </c>
      <c r="K64" s="5">
        <f t="shared" si="1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8">
        <v>653</v>
      </c>
      <c r="G65" s="43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8">
        <v>326.5</v>
      </c>
      <c r="G66" s="43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8">
        <v>653</v>
      </c>
      <c r="G67" s="43">
        <v>0.5</v>
      </c>
      <c r="I67" s="20">
        <f t="shared" si="0"/>
        <v>326.5</v>
      </c>
      <c r="K67" s="5">
        <f t="shared" si="1"/>
        <v>326.5</v>
      </c>
      <c r="M67" s="14">
        <v>0.4333</v>
      </c>
      <c r="O67" s="5">
        <f t="shared" si="4"/>
        <v>141.47245</v>
      </c>
      <c r="Q67" s="16">
        <f t="shared" si="2"/>
        <v>185.02755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8">
        <v>326.5</v>
      </c>
      <c r="G68" s="43">
        <v>0.5</v>
      </c>
      <c r="I68" s="20">
        <f t="shared" si="0"/>
        <v>163.25</v>
      </c>
      <c r="K68" s="5">
        <f t="shared" si="1"/>
        <v>163.25</v>
      </c>
      <c r="M68" s="14">
        <v>0.2834</v>
      </c>
      <c r="O68" s="5">
        <f t="shared" si="4"/>
        <v>46.265049999999995</v>
      </c>
      <c r="Q68" s="16">
        <f t="shared" si="2"/>
        <v>116.98495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8">
        <v>0</v>
      </c>
      <c r="G69" s="43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8">
        <v>326.5</v>
      </c>
      <c r="G70" s="43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8">
        <v>0</v>
      </c>
      <c r="G71" s="43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8">
        <v>0</v>
      </c>
      <c r="G72" s="43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8">
        <v>0</v>
      </c>
      <c r="G73" s="43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8">
        <v>0</v>
      </c>
      <c r="G74" s="43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8">
        <v>0</v>
      </c>
      <c r="G75" s="43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8">
        <v>653</v>
      </c>
      <c r="G76" s="43">
        <v>0.5</v>
      </c>
      <c r="I76" s="20">
        <f t="shared" si="5"/>
        <v>326.5</v>
      </c>
      <c r="K76" s="5">
        <f t="shared" si="6"/>
        <v>326.5</v>
      </c>
      <c r="M76" s="14">
        <v>0.2539</v>
      </c>
      <c r="O76" s="5">
        <f t="shared" si="9"/>
        <v>82.89835000000001</v>
      </c>
      <c r="Q76" s="16">
        <f t="shared" si="7"/>
        <v>243.60165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8">
        <v>1959</v>
      </c>
      <c r="G77" s="43">
        <v>0.5</v>
      </c>
      <c r="I77" s="20">
        <f t="shared" si="5"/>
        <v>979.5</v>
      </c>
      <c r="K77" s="5">
        <f t="shared" si="6"/>
        <v>979.5</v>
      </c>
      <c r="M77" s="14">
        <v>0.2355</v>
      </c>
      <c r="O77" s="5">
        <f t="shared" si="9"/>
        <v>230.67225</v>
      </c>
      <c r="Q77" s="16">
        <f t="shared" si="7"/>
        <v>748.82775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8">
        <v>653</v>
      </c>
      <c r="G78" s="43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8">
        <v>0</v>
      </c>
      <c r="G79" s="43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8">
        <v>0</v>
      </c>
      <c r="G80" s="43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8">
        <v>1306</v>
      </c>
      <c r="G81" s="43">
        <v>0.5</v>
      </c>
      <c r="I81" s="20">
        <f t="shared" si="5"/>
        <v>653</v>
      </c>
      <c r="K81" s="5">
        <f t="shared" si="6"/>
        <v>653</v>
      </c>
      <c r="M81" s="14">
        <v>0.3414</v>
      </c>
      <c r="O81" s="5">
        <f t="shared" si="9"/>
        <v>222.93419999999998</v>
      </c>
      <c r="Q81" s="16">
        <f t="shared" si="7"/>
        <v>430.0658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8">
        <v>2612</v>
      </c>
      <c r="G82" s="43">
        <v>0.5</v>
      </c>
      <c r="I82" s="20">
        <f t="shared" si="5"/>
        <v>1306</v>
      </c>
      <c r="K82" s="5">
        <f t="shared" si="6"/>
        <v>1306</v>
      </c>
      <c r="M82" s="14">
        <v>0.2923</v>
      </c>
      <c r="O82" s="5">
        <f t="shared" si="9"/>
        <v>381.7438</v>
      </c>
      <c r="Q82" s="16">
        <f t="shared" si="7"/>
        <v>924.2562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8">
        <v>326.5</v>
      </c>
      <c r="G83" s="43">
        <v>0.5</v>
      </c>
      <c r="I83" s="20">
        <f t="shared" si="5"/>
        <v>163.25</v>
      </c>
      <c r="K83" s="5">
        <f t="shared" si="6"/>
        <v>163.25</v>
      </c>
      <c r="M83" s="14">
        <v>0.4199</v>
      </c>
      <c r="O83" s="5">
        <f t="shared" si="9"/>
        <v>68.548675</v>
      </c>
      <c r="Q83" s="16">
        <f t="shared" si="7"/>
        <v>94.701325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8">
        <v>3591.5</v>
      </c>
      <c r="G84" s="43">
        <v>0.5</v>
      </c>
      <c r="I84" s="20">
        <f t="shared" si="5"/>
        <v>1795.75</v>
      </c>
      <c r="K84" s="5">
        <f t="shared" si="6"/>
        <v>1795.75</v>
      </c>
      <c r="M84" s="14">
        <v>0.3227</v>
      </c>
      <c r="O84" s="5">
        <f t="shared" si="9"/>
        <v>579.488525</v>
      </c>
      <c r="Q84" s="16">
        <f t="shared" si="7"/>
        <v>1216.261475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8">
        <v>10202.9</v>
      </c>
      <c r="G85" s="43">
        <v>0.5</v>
      </c>
      <c r="I85" s="20">
        <f t="shared" si="5"/>
        <v>5101.45</v>
      </c>
      <c r="K85" s="5">
        <f t="shared" si="6"/>
        <v>5101.45</v>
      </c>
      <c r="M85" s="14">
        <v>0.4397</v>
      </c>
      <c r="O85" s="5">
        <f t="shared" si="9"/>
        <v>2243.107565</v>
      </c>
      <c r="Q85" s="16">
        <f t="shared" si="7"/>
        <v>2858.342435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8">
        <v>653</v>
      </c>
      <c r="G86" s="43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8">
        <v>1632.5</v>
      </c>
      <c r="G87" s="43">
        <v>0.5</v>
      </c>
      <c r="I87" s="20">
        <f t="shared" si="5"/>
        <v>816.25</v>
      </c>
      <c r="K87" s="5">
        <f t="shared" si="6"/>
        <v>816.25</v>
      </c>
      <c r="M87" s="14">
        <v>0.3445</v>
      </c>
      <c r="O87" s="5">
        <f t="shared" si="9"/>
        <v>281.198125</v>
      </c>
      <c r="Q87" s="16">
        <f t="shared" si="7"/>
        <v>535.051875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8">
        <v>979.5</v>
      </c>
      <c r="G88" s="43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8">
        <v>0</v>
      </c>
      <c r="G89" s="43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8">
        <v>653</v>
      </c>
      <c r="G90" s="43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8">
        <v>0</v>
      </c>
      <c r="G91" s="43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8">
        <v>326.5</v>
      </c>
      <c r="G92" s="43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8">
        <v>2938.5</v>
      </c>
      <c r="G93" s="43">
        <v>0.5</v>
      </c>
      <c r="I93" s="20">
        <f t="shared" si="5"/>
        <v>1469.25</v>
      </c>
      <c r="K93" s="5">
        <f t="shared" si="6"/>
        <v>1469.25</v>
      </c>
      <c r="M93" s="14">
        <v>0.4588</v>
      </c>
      <c r="O93" s="5">
        <f t="shared" si="9"/>
        <v>674.0919</v>
      </c>
      <c r="Q93" s="16">
        <f t="shared" si="7"/>
        <v>795.1581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8">
        <v>326.5</v>
      </c>
      <c r="G94" s="43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9"/>
        <v>72.46667500000001</v>
      </c>
      <c r="Q94" s="16">
        <f t="shared" si="7"/>
        <v>90.78332499999999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8">
        <v>0</v>
      </c>
      <c r="G95" s="43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8">
        <v>653</v>
      </c>
      <c r="G96" s="43">
        <v>0.5</v>
      </c>
      <c r="I96" s="20">
        <f t="shared" si="5"/>
        <v>326.5</v>
      </c>
      <c r="K96" s="5">
        <f t="shared" si="6"/>
        <v>326.5</v>
      </c>
      <c r="M96" s="14">
        <v>0.2387</v>
      </c>
      <c r="O96" s="5">
        <f t="shared" si="9"/>
        <v>77.93554999999999</v>
      </c>
      <c r="Q96" s="16">
        <f t="shared" si="7"/>
        <v>248.56445000000002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8">
        <v>979.5</v>
      </c>
      <c r="G97" s="43">
        <v>0.5</v>
      </c>
      <c r="I97" s="20">
        <f t="shared" si="5"/>
        <v>489.75</v>
      </c>
      <c r="K97" s="5">
        <f t="shared" si="6"/>
        <v>489.75</v>
      </c>
      <c r="M97" s="14">
        <v>0.2455</v>
      </c>
      <c r="O97" s="5">
        <f t="shared" si="9"/>
        <v>120.233625</v>
      </c>
      <c r="Q97" s="16">
        <f t="shared" si="7"/>
        <v>369.516375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8">
        <v>653</v>
      </c>
      <c r="G98" s="43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8">
        <v>0</v>
      </c>
      <c r="G99" s="43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8">
        <v>0</v>
      </c>
      <c r="G100" s="43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8">
        <v>2285.5</v>
      </c>
      <c r="G101" s="43">
        <v>0.5</v>
      </c>
      <c r="I101" s="20">
        <f t="shared" si="5"/>
        <v>1142.75</v>
      </c>
      <c r="K101" s="5">
        <f t="shared" si="6"/>
        <v>1142.75</v>
      </c>
      <c r="M101" s="14">
        <v>0.2755</v>
      </c>
      <c r="O101" s="5">
        <f t="shared" si="9"/>
        <v>314.827625</v>
      </c>
      <c r="Q101" s="16">
        <f t="shared" si="7"/>
        <v>827.922375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8">
        <v>2938.5</v>
      </c>
      <c r="G102" s="43">
        <v>0.5</v>
      </c>
      <c r="I102" s="20">
        <f t="shared" si="5"/>
        <v>1469.25</v>
      </c>
      <c r="K102" s="5">
        <f t="shared" si="6"/>
        <v>1469.25</v>
      </c>
      <c r="M102" s="14">
        <v>0.2708</v>
      </c>
      <c r="O102" s="5">
        <f t="shared" si="9"/>
        <v>397.87289999999996</v>
      </c>
      <c r="Q102" s="16">
        <f t="shared" si="7"/>
        <v>1071.3771000000002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8">
        <v>326.5</v>
      </c>
      <c r="G103" s="43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8">
        <v>5550.5</v>
      </c>
      <c r="G104" s="43">
        <v>0.5</v>
      </c>
      <c r="I104" s="20">
        <f t="shared" si="5"/>
        <v>2775.25</v>
      </c>
      <c r="K104" s="5">
        <f t="shared" si="6"/>
        <v>2775.25</v>
      </c>
      <c r="M104" s="14">
        <v>0.5309</v>
      </c>
      <c r="O104" s="5">
        <f t="shared" si="9"/>
        <v>1473.380225</v>
      </c>
      <c r="Q104" s="16">
        <f t="shared" si="7"/>
        <v>1301.869775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8">
        <v>653</v>
      </c>
      <c r="G105" s="43">
        <v>0.5</v>
      </c>
      <c r="I105" s="20">
        <f t="shared" si="5"/>
        <v>326.5</v>
      </c>
      <c r="K105" s="5">
        <f t="shared" si="6"/>
        <v>326.5</v>
      </c>
      <c r="M105" s="14">
        <v>0.2547</v>
      </c>
      <c r="O105" s="5">
        <f t="shared" si="9"/>
        <v>83.15955</v>
      </c>
      <c r="Q105" s="16">
        <f t="shared" si="7"/>
        <v>243.34045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8">
        <v>326.5</v>
      </c>
      <c r="G106" s="43">
        <v>0.5</v>
      </c>
      <c r="I106" s="20">
        <f t="shared" si="5"/>
        <v>163.25</v>
      </c>
      <c r="K106" s="5">
        <f t="shared" si="6"/>
        <v>163.25</v>
      </c>
      <c r="M106" s="14">
        <v>0.2329</v>
      </c>
      <c r="O106" s="5">
        <f t="shared" si="9"/>
        <v>38.020925</v>
      </c>
      <c r="Q106" s="16">
        <f t="shared" si="7"/>
        <v>125.229075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8">
        <v>1811.51</v>
      </c>
      <c r="G107" s="43">
        <v>0.5</v>
      </c>
      <c r="I107" s="20">
        <f t="shared" si="5"/>
        <v>905.755</v>
      </c>
      <c r="K107" s="5">
        <f t="shared" si="6"/>
        <v>905.755</v>
      </c>
      <c r="M107" s="14">
        <v>0.3068</v>
      </c>
      <c r="O107" s="5">
        <f t="shared" si="9"/>
        <v>277.88563400000004</v>
      </c>
      <c r="Q107" s="16">
        <f t="shared" si="7"/>
        <v>627.8693659999999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8">
        <v>2612</v>
      </c>
      <c r="G108" s="43">
        <v>0.5</v>
      </c>
      <c r="I108" s="20">
        <f t="shared" si="5"/>
        <v>1306</v>
      </c>
      <c r="K108" s="5">
        <f t="shared" si="6"/>
        <v>1306</v>
      </c>
      <c r="M108" s="14">
        <v>0.3715</v>
      </c>
      <c r="O108" s="5">
        <f t="shared" si="9"/>
        <v>485.179</v>
      </c>
      <c r="Q108" s="16">
        <f t="shared" si="7"/>
        <v>820.821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8">
        <v>0</v>
      </c>
      <c r="G109" s="43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8">
        <v>0</v>
      </c>
      <c r="G110" s="43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8">
        <v>979.5</v>
      </c>
      <c r="G111" s="43">
        <v>0.5</v>
      </c>
      <c r="I111" s="20">
        <f t="shared" si="5"/>
        <v>489.75</v>
      </c>
      <c r="K111" s="5">
        <f t="shared" si="6"/>
        <v>489.75</v>
      </c>
      <c r="M111" s="14">
        <v>0.2223</v>
      </c>
      <c r="O111" s="5">
        <f t="shared" si="9"/>
        <v>108.871425</v>
      </c>
      <c r="Q111" s="16">
        <f t="shared" si="7"/>
        <v>380.878575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8">
        <v>0</v>
      </c>
      <c r="G112" s="43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8">
        <v>1959</v>
      </c>
      <c r="G113" s="43">
        <v>0.5</v>
      </c>
      <c r="I113" s="20">
        <f t="shared" si="5"/>
        <v>979.5</v>
      </c>
      <c r="K113" s="5">
        <f t="shared" si="6"/>
        <v>979.5</v>
      </c>
      <c r="M113" s="14">
        <v>0.3441</v>
      </c>
      <c r="O113" s="5">
        <f t="shared" si="9"/>
        <v>337.04595</v>
      </c>
      <c r="Q113" s="16">
        <f t="shared" si="7"/>
        <v>642.45405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8">
        <v>0</v>
      </c>
      <c r="G114" s="43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8">
        <v>0</v>
      </c>
      <c r="G115" s="43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8">
        <v>2612</v>
      </c>
      <c r="G116" s="43">
        <v>0.5</v>
      </c>
      <c r="I116" s="20">
        <f t="shared" si="5"/>
        <v>1306</v>
      </c>
      <c r="K116" s="5">
        <f t="shared" si="6"/>
        <v>1306</v>
      </c>
      <c r="M116" s="14">
        <v>0.3808</v>
      </c>
      <c r="O116" s="5">
        <f t="shared" si="9"/>
        <v>497.32480000000004</v>
      </c>
      <c r="Q116" s="16">
        <f t="shared" si="7"/>
        <v>808.6751999999999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8">
        <v>8260.73</v>
      </c>
      <c r="G117" s="43">
        <v>0.5</v>
      </c>
      <c r="I117" s="20">
        <f t="shared" si="5"/>
        <v>4130.365</v>
      </c>
      <c r="K117" s="5">
        <f t="shared" si="6"/>
        <v>4130.365</v>
      </c>
      <c r="M117" s="14">
        <v>0.2667</v>
      </c>
      <c r="O117" s="5">
        <f t="shared" si="9"/>
        <v>1101.5683454999999</v>
      </c>
      <c r="Q117" s="16">
        <f t="shared" si="7"/>
        <v>3028.7966545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8">
        <v>0</v>
      </c>
      <c r="G118" s="43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8">
        <v>4244.5</v>
      </c>
      <c r="G119" s="43">
        <v>0.5</v>
      </c>
      <c r="I119" s="20">
        <f t="shared" si="5"/>
        <v>2122.25</v>
      </c>
      <c r="K119" s="5">
        <f t="shared" si="6"/>
        <v>2122.25</v>
      </c>
      <c r="M119" s="14">
        <v>0.2736</v>
      </c>
      <c r="O119" s="5">
        <f t="shared" si="9"/>
        <v>580.6476</v>
      </c>
      <c r="Q119" s="16">
        <f t="shared" si="7"/>
        <v>1541.6024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8">
        <v>653</v>
      </c>
      <c r="G120" s="43">
        <v>0.5</v>
      </c>
      <c r="I120" s="20">
        <f t="shared" si="5"/>
        <v>326.5</v>
      </c>
      <c r="K120" s="5">
        <f t="shared" si="6"/>
        <v>326.5</v>
      </c>
      <c r="M120" s="14">
        <v>0.4168</v>
      </c>
      <c r="O120" s="5">
        <f t="shared" si="9"/>
        <v>136.08520000000001</v>
      </c>
      <c r="Q120" s="16">
        <f t="shared" si="7"/>
        <v>190.41479999999999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8">
        <v>0</v>
      </c>
      <c r="G121" s="43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8">
        <v>326.5</v>
      </c>
      <c r="G122" s="43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8">
        <v>8205.42</v>
      </c>
      <c r="G123" s="43">
        <v>0.5</v>
      </c>
      <c r="I123" s="20">
        <f t="shared" si="5"/>
        <v>4102.71</v>
      </c>
      <c r="K123" s="5">
        <f t="shared" si="6"/>
        <v>4102.71</v>
      </c>
      <c r="M123" s="14">
        <v>0.2773</v>
      </c>
      <c r="O123" s="5">
        <f t="shared" si="9"/>
        <v>1137.681483</v>
      </c>
      <c r="Q123" s="16">
        <f t="shared" si="7"/>
        <v>2965.0285169999997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8">
        <v>12632.33</v>
      </c>
      <c r="G124" s="43">
        <v>0.5</v>
      </c>
      <c r="I124" s="20">
        <f t="shared" si="5"/>
        <v>6316.165</v>
      </c>
      <c r="K124" s="5">
        <f t="shared" si="6"/>
        <v>6316.165</v>
      </c>
      <c r="M124" s="14">
        <v>0.2455</v>
      </c>
      <c r="O124" s="5">
        <f t="shared" si="9"/>
        <v>1550.6185075</v>
      </c>
      <c r="Q124" s="16">
        <f t="shared" si="7"/>
        <v>4765.5464925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8">
        <v>326.5</v>
      </c>
      <c r="G125" s="43">
        <v>0.5</v>
      </c>
      <c r="I125" s="20">
        <f t="shared" si="5"/>
        <v>163.25</v>
      </c>
      <c r="K125" s="5">
        <f t="shared" si="6"/>
        <v>163.25</v>
      </c>
      <c r="M125" s="14">
        <v>0.3254</v>
      </c>
      <c r="O125" s="5">
        <f t="shared" si="9"/>
        <v>53.121550000000006</v>
      </c>
      <c r="Q125" s="16">
        <f t="shared" si="7"/>
        <v>110.12844999999999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8">
        <v>2285.5</v>
      </c>
      <c r="G126" s="43">
        <v>0.5</v>
      </c>
      <c r="I126" s="20">
        <f t="shared" si="5"/>
        <v>1142.75</v>
      </c>
      <c r="K126" s="5">
        <f t="shared" si="6"/>
        <v>1142.75</v>
      </c>
      <c r="M126" s="14">
        <v>0.3535</v>
      </c>
      <c r="O126" s="5">
        <f t="shared" si="9"/>
        <v>403.96212499999996</v>
      </c>
      <c r="Q126" s="16">
        <f t="shared" si="7"/>
        <v>738.787875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8">
        <v>0</v>
      </c>
      <c r="G127" s="43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8">
        <v>6203.5</v>
      </c>
      <c r="G128" s="43">
        <v>0.5</v>
      </c>
      <c r="I128" s="20">
        <f t="shared" si="5"/>
        <v>3101.75</v>
      </c>
      <c r="K128" s="5">
        <f t="shared" si="6"/>
        <v>3101.75</v>
      </c>
      <c r="M128" s="14">
        <v>0.2605</v>
      </c>
      <c r="O128" s="5">
        <f t="shared" si="9"/>
        <v>808.0058750000001</v>
      </c>
      <c r="Q128" s="16">
        <f t="shared" si="7"/>
        <v>2293.744125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8">
        <v>1959</v>
      </c>
      <c r="G129" s="43">
        <v>0.5</v>
      </c>
      <c r="I129" s="20">
        <f t="shared" si="5"/>
        <v>979.5</v>
      </c>
      <c r="K129" s="5">
        <f t="shared" si="6"/>
        <v>979.5</v>
      </c>
      <c r="M129" s="14">
        <v>0.2035</v>
      </c>
      <c r="O129" s="5">
        <f t="shared" si="9"/>
        <v>199.32825</v>
      </c>
      <c r="Q129" s="16">
        <f t="shared" si="7"/>
        <v>780.17175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8">
        <v>17989.09</v>
      </c>
      <c r="G130" s="43">
        <v>0.5</v>
      </c>
      <c r="I130" s="20">
        <f t="shared" si="5"/>
        <v>8994.545</v>
      </c>
      <c r="K130" s="5">
        <f t="shared" si="6"/>
        <v>8994.545</v>
      </c>
      <c r="M130" s="14">
        <v>0.3691</v>
      </c>
      <c r="O130" s="5">
        <f t="shared" si="9"/>
        <v>3319.8865594999997</v>
      </c>
      <c r="Q130" s="16">
        <f t="shared" si="7"/>
        <v>5674.6584405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8">
        <v>17304.5</v>
      </c>
      <c r="G131" s="43">
        <v>0.5</v>
      </c>
      <c r="I131" s="20">
        <f t="shared" si="5"/>
        <v>8652.25</v>
      </c>
      <c r="K131" s="5">
        <f t="shared" si="6"/>
        <v>8652.25</v>
      </c>
      <c r="M131" s="14">
        <v>0.3072</v>
      </c>
      <c r="O131" s="5">
        <f t="shared" si="9"/>
        <v>2657.9712</v>
      </c>
      <c r="Q131" s="16">
        <f t="shared" si="7"/>
        <v>5994.2788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8">
        <v>1959</v>
      </c>
      <c r="G132" s="43">
        <v>0.5</v>
      </c>
      <c r="I132" s="20">
        <f t="shared" si="5"/>
        <v>979.5</v>
      </c>
      <c r="K132" s="5">
        <f t="shared" si="6"/>
        <v>979.5</v>
      </c>
      <c r="M132" s="14">
        <v>0.3513</v>
      </c>
      <c r="O132" s="5">
        <f t="shared" si="9"/>
        <v>344.09835</v>
      </c>
      <c r="Q132" s="16">
        <f t="shared" si="7"/>
        <v>635.40165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8">
        <v>1306</v>
      </c>
      <c r="G133" s="43">
        <v>0.5</v>
      </c>
      <c r="I133" s="20">
        <f t="shared" si="5"/>
        <v>653</v>
      </c>
      <c r="K133" s="5">
        <f t="shared" si="6"/>
        <v>653</v>
      </c>
      <c r="M133" s="14">
        <v>0.2699</v>
      </c>
      <c r="O133" s="5">
        <f t="shared" si="9"/>
        <v>176.2447</v>
      </c>
      <c r="Q133" s="16">
        <f t="shared" si="7"/>
        <v>476.75530000000003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8">
        <v>326.5</v>
      </c>
      <c r="G134" s="43">
        <v>0.5</v>
      </c>
      <c r="I134" s="20">
        <f t="shared" si="5"/>
        <v>163.25</v>
      </c>
      <c r="K134" s="5">
        <f t="shared" si="6"/>
        <v>163.25</v>
      </c>
      <c r="M134" s="14">
        <v>0.2432</v>
      </c>
      <c r="O134" s="5">
        <f t="shared" si="9"/>
        <v>39.7024</v>
      </c>
      <c r="Q134" s="16">
        <f t="shared" si="7"/>
        <v>123.5476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8">
        <v>12314.19</v>
      </c>
      <c r="G135" s="43">
        <v>0.5</v>
      </c>
      <c r="I135" s="20">
        <f t="shared" si="5"/>
        <v>6157.095</v>
      </c>
      <c r="K135" s="5">
        <f>E135-I135</f>
        <v>6157.095</v>
      </c>
      <c r="M135" s="14">
        <v>0.3569</v>
      </c>
      <c r="O135" s="5">
        <f>K135*M135</f>
        <v>2197.4672055</v>
      </c>
      <c r="Q135" s="16">
        <f>K135-O135</f>
        <v>3959.6277945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8">
        <v>2612</v>
      </c>
      <c r="G136" s="43">
        <v>0.5</v>
      </c>
      <c r="I136" s="20">
        <f t="shared" si="5"/>
        <v>1306</v>
      </c>
      <c r="K136" s="5">
        <f>E136-I136</f>
        <v>1306</v>
      </c>
      <c r="M136" s="14">
        <v>0.3843</v>
      </c>
      <c r="O136" s="5">
        <f>K136*M136</f>
        <v>501.89579999999995</v>
      </c>
      <c r="Q136" s="16">
        <f>K136-O136</f>
        <v>804.1042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8">
        <v>0</v>
      </c>
      <c r="G137" s="43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8">
        <v>979.5</v>
      </c>
      <c r="G138" s="43">
        <v>0.5</v>
      </c>
      <c r="I138" s="20">
        <f>E138*G138</f>
        <v>489.75</v>
      </c>
      <c r="K138" s="5">
        <f>E138-I138</f>
        <v>489.75</v>
      </c>
      <c r="M138" s="14">
        <v>0.4587</v>
      </c>
      <c r="O138" s="5">
        <f>K138*M138</f>
        <v>224.648325</v>
      </c>
      <c r="Q138" s="16">
        <f>K138-O138</f>
        <v>265.101675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232617.08000000002</v>
      </c>
      <c r="G142" s="6"/>
      <c r="I142" s="18">
        <f>SUM(I9:I141)</f>
        <v>116308.54000000001</v>
      </c>
      <c r="K142" s="5">
        <f>SUM(K9:K141)</f>
        <v>116308.54000000001</v>
      </c>
      <c r="O142" s="5">
        <f>SUM(O9:O141)</f>
        <v>39575.133348999996</v>
      </c>
      <c r="Q142" s="16">
        <f>K142-O142</f>
        <v>76733.40665100001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M191" s="18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308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309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67">
        <v>0</v>
      </c>
      <c r="G9" s="43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67">
        <v>6530</v>
      </c>
      <c r="G10" s="43">
        <v>0.5</v>
      </c>
      <c r="I10" s="20">
        <f aca="true" t="shared" si="0" ref="I10:I73">E10*G10</f>
        <v>3265</v>
      </c>
      <c r="K10" s="5">
        <f aca="true" t="shared" si="1" ref="K10:K73">E10-I10</f>
        <v>3265</v>
      </c>
      <c r="M10" s="14">
        <v>0.4474</v>
      </c>
      <c r="O10" s="5">
        <f>K10*M10</f>
        <v>1460.761</v>
      </c>
      <c r="Q10" s="16">
        <f aca="true" t="shared" si="2" ref="Q10:Q73">K10-O10</f>
        <v>1804.239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67">
        <v>326.5</v>
      </c>
      <c r="G11" s="43">
        <v>0.5</v>
      </c>
      <c r="I11" s="20">
        <f t="shared" si="0"/>
        <v>163.25</v>
      </c>
      <c r="K11" s="5">
        <f t="shared" si="1"/>
        <v>163.25</v>
      </c>
      <c r="M11" s="14">
        <v>0.1924</v>
      </c>
      <c r="O11" s="5">
        <f aca="true" t="shared" si="4" ref="O11:O74">K11*M11</f>
        <v>31.409299999999998</v>
      </c>
      <c r="Q11" s="16">
        <f t="shared" si="2"/>
        <v>131.8407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67">
        <v>0</v>
      </c>
      <c r="G12" s="43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67">
        <v>0</v>
      </c>
      <c r="G13" s="43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67">
        <v>653</v>
      </c>
      <c r="G14" s="43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67">
        <v>2938.5</v>
      </c>
      <c r="G15" s="43">
        <v>0.5</v>
      </c>
      <c r="I15" s="20">
        <f t="shared" si="0"/>
        <v>1469.25</v>
      </c>
      <c r="K15" s="5">
        <f t="shared" si="1"/>
        <v>1469.25</v>
      </c>
      <c r="M15" s="14">
        <v>0.4602</v>
      </c>
      <c r="O15" s="5">
        <f t="shared" si="4"/>
        <v>676.14885</v>
      </c>
      <c r="Q15" s="16">
        <f t="shared" si="2"/>
        <v>793.10115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67">
        <v>2612</v>
      </c>
      <c r="G16" s="43">
        <v>0.5</v>
      </c>
      <c r="I16" s="20">
        <f t="shared" si="0"/>
        <v>1306</v>
      </c>
      <c r="K16" s="5">
        <f t="shared" si="1"/>
        <v>1306</v>
      </c>
      <c r="M16" s="14">
        <v>0.3302</v>
      </c>
      <c r="O16" s="5">
        <f t="shared" si="4"/>
        <v>431.2412</v>
      </c>
      <c r="Q16" s="16">
        <f t="shared" si="2"/>
        <v>874.7588000000001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67">
        <v>326.5</v>
      </c>
      <c r="G17" s="43">
        <v>0.5</v>
      </c>
      <c r="I17" s="20">
        <f t="shared" si="0"/>
        <v>163.25</v>
      </c>
      <c r="K17" s="5">
        <f t="shared" si="1"/>
        <v>163.25</v>
      </c>
      <c r="M17" s="14">
        <v>0.4278</v>
      </c>
      <c r="O17" s="5">
        <f t="shared" si="4"/>
        <v>69.83835</v>
      </c>
      <c r="Q17" s="16">
        <f t="shared" si="2"/>
        <v>93.41165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67">
        <v>2285.5</v>
      </c>
      <c r="G18" s="43">
        <v>0.5</v>
      </c>
      <c r="I18" s="20">
        <f t="shared" si="0"/>
        <v>1142.75</v>
      </c>
      <c r="K18" s="5">
        <f t="shared" si="1"/>
        <v>1142.75</v>
      </c>
      <c r="M18" s="14">
        <v>0.3311</v>
      </c>
      <c r="O18" s="5">
        <f t="shared" si="4"/>
        <v>378.364525</v>
      </c>
      <c r="Q18" s="16">
        <f t="shared" si="2"/>
        <v>764.385475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67">
        <v>326.5</v>
      </c>
      <c r="G19" s="43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67">
        <v>0</v>
      </c>
      <c r="G20" s="43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67">
        <v>0</v>
      </c>
      <c r="G21" s="43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67">
        <v>2612</v>
      </c>
      <c r="G22" s="43">
        <v>0.5</v>
      </c>
      <c r="I22" s="20">
        <f t="shared" si="0"/>
        <v>1306</v>
      </c>
      <c r="K22" s="5">
        <f t="shared" si="1"/>
        <v>1306</v>
      </c>
      <c r="M22" s="14">
        <v>0.3156</v>
      </c>
      <c r="O22" s="5">
        <f t="shared" si="4"/>
        <v>412.17359999999996</v>
      </c>
      <c r="Q22" s="16">
        <f t="shared" si="2"/>
        <v>893.8264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67">
        <v>0</v>
      </c>
      <c r="G23" s="43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67">
        <v>1632.5</v>
      </c>
      <c r="G24" s="43">
        <v>0.5</v>
      </c>
      <c r="I24" s="20">
        <f t="shared" si="0"/>
        <v>816.25</v>
      </c>
      <c r="K24" s="5">
        <f t="shared" si="1"/>
        <v>816.25</v>
      </c>
      <c r="M24" s="14">
        <v>0.3107</v>
      </c>
      <c r="O24" s="5">
        <f t="shared" si="4"/>
        <v>253.60887499999998</v>
      </c>
      <c r="Q24" s="16">
        <f t="shared" si="2"/>
        <v>562.641125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67">
        <v>1959</v>
      </c>
      <c r="G25" s="43">
        <v>0.5</v>
      </c>
      <c r="I25" s="20">
        <f t="shared" si="0"/>
        <v>979.5</v>
      </c>
      <c r="K25" s="5">
        <f t="shared" si="1"/>
        <v>979.5</v>
      </c>
      <c r="M25" s="14">
        <v>0.3308</v>
      </c>
      <c r="O25" s="5">
        <f t="shared" si="4"/>
        <v>324.0186</v>
      </c>
      <c r="Q25" s="16">
        <f t="shared" si="2"/>
        <v>655.4814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67">
        <v>979.5</v>
      </c>
      <c r="G26" s="43">
        <v>0.5</v>
      </c>
      <c r="I26" s="20">
        <f t="shared" si="0"/>
        <v>489.75</v>
      </c>
      <c r="K26" s="5">
        <f t="shared" si="1"/>
        <v>489.75</v>
      </c>
      <c r="M26" s="14">
        <v>0.291</v>
      </c>
      <c r="O26" s="5">
        <f t="shared" si="4"/>
        <v>142.51725</v>
      </c>
      <c r="Q26" s="16">
        <f t="shared" si="2"/>
        <v>347.23275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67">
        <v>0</v>
      </c>
      <c r="G27" s="43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67">
        <v>0</v>
      </c>
      <c r="G28" s="43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67">
        <v>12080.5</v>
      </c>
      <c r="G29" s="43">
        <v>0.5</v>
      </c>
      <c r="I29" s="20">
        <f t="shared" si="0"/>
        <v>6040.25</v>
      </c>
      <c r="K29" s="5">
        <f t="shared" si="1"/>
        <v>6040.25</v>
      </c>
      <c r="M29" s="14">
        <v>0.3853</v>
      </c>
      <c r="O29" s="5">
        <f t="shared" si="4"/>
        <v>2327.308325</v>
      </c>
      <c r="Q29" s="16">
        <f t="shared" si="2"/>
        <v>3712.941675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67">
        <v>0</v>
      </c>
      <c r="G30" s="43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67">
        <v>653</v>
      </c>
      <c r="G31" s="43">
        <v>0.5</v>
      </c>
      <c r="I31" s="20">
        <f t="shared" si="0"/>
        <v>326.5</v>
      </c>
      <c r="K31" s="5">
        <f t="shared" si="1"/>
        <v>326.5</v>
      </c>
      <c r="M31" s="14">
        <v>0.2901</v>
      </c>
      <c r="O31" s="5">
        <f t="shared" si="4"/>
        <v>94.71765</v>
      </c>
      <c r="Q31" s="16">
        <f t="shared" si="2"/>
        <v>231.78235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67">
        <v>653</v>
      </c>
      <c r="G32" s="43">
        <v>0.5</v>
      </c>
      <c r="I32" s="20">
        <f t="shared" si="0"/>
        <v>326.5</v>
      </c>
      <c r="K32" s="5">
        <f t="shared" si="1"/>
        <v>326.5</v>
      </c>
      <c r="M32" s="14">
        <v>0.3767</v>
      </c>
      <c r="O32" s="5">
        <f t="shared" si="4"/>
        <v>122.99255</v>
      </c>
      <c r="Q32" s="16">
        <f t="shared" si="2"/>
        <v>203.50745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67">
        <v>0</v>
      </c>
      <c r="G33" s="43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67">
        <v>4244.5</v>
      </c>
      <c r="G34" s="43">
        <v>0.5</v>
      </c>
      <c r="I34" s="20">
        <f t="shared" si="0"/>
        <v>2122.25</v>
      </c>
      <c r="K34" s="5">
        <f t="shared" si="1"/>
        <v>2122.25</v>
      </c>
      <c r="M34" s="14">
        <v>0.3042</v>
      </c>
      <c r="O34" s="5">
        <f t="shared" si="4"/>
        <v>645.5884500000001</v>
      </c>
      <c r="Q34" s="16">
        <f t="shared" si="2"/>
        <v>1476.6615499999998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67">
        <v>0</v>
      </c>
      <c r="G35" s="43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67">
        <v>0</v>
      </c>
      <c r="G36" s="43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67">
        <v>13713</v>
      </c>
      <c r="G37" s="43">
        <v>0.5</v>
      </c>
      <c r="I37" s="20">
        <f t="shared" si="0"/>
        <v>6856.5</v>
      </c>
      <c r="K37" s="5">
        <f t="shared" si="1"/>
        <v>6856.5</v>
      </c>
      <c r="M37" s="14">
        <v>0.4611</v>
      </c>
      <c r="O37" s="5">
        <f t="shared" si="4"/>
        <v>3161.53215</v>
      </c>
      <c r="Q37" s="16">
        <f t="shared" si="2"/>
        <v>3694.96785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67">
        <v>1306</v>
      </c>
      <c r="G38" s="43">
        <v>0.5</v>
      </c>
      <c r="I38" s="20">
        <f t="shared" si="0"/>
        <v>653</v>
      </c>
      <c r="K38" s="5">
        <f t="shared" si="1"/>
        <v>653</v>
      </c>
      <c r="M38" s="14">
        <v>0.4584</v>
      </c>
      <c r="O38" s="5">
        <f t="shared" si="4"/>
        <v>299.3352</v>
      </c>
      <c r="Q38" s="16">
        <f t="shared" si="2"/>
        <v>353.6648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67">
        <v>653</v>
      </c>
      <c r="G39" s="43">
        <v>0.5</v>
      </c>
      <c r="I39" s="20">
        <f t="shared" si="0"/>
        <v>326.5</v>
      </c>
      <c r="K39" s="5">
        <f t="shared" si="1"/>
        <v>326.5</v>
      </c>
      <c r="M39" s="14">
        <v>0.2324</v>
      </c>
      <c r="O39" s="5">
        <f t="shared" si="4"/>
        <v>75.87859999999999</v>
      </c>
      <c r="Q39" s="16">
        <f t="shared" si="2"/>
        <v>250.6214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67">
        <v>326.5</v>
      </c>
      <c r="G40" s="43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67">
        <v>2612</v>
      </c>
      <c r="G41" s="43">
        <v>0.5</v>
      </c>
      <c r="I41" s="20">
        <f t="shared" si="0"/>
        <v>1306</v>
      </c>
      <c r="K41" s="5">
        <f t="shared" si="1"/>
        <v>1306</v>
      </c>
      <c r="M41" s="14">
        <v>0.283</v>
      </c>
      <c r="O41" s="5">
        <f t="shared" si="4"/>
        <v>369.59799999999996</v>
      </c>
      <c r="Q41" s="16">
        <f t="shared" si="2"/>
        <v>936.402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67">
        <v>326.5</v>
      </c>
      <c r="G42" s="43">
        <v>0.5</v>
      </c>
      <c r="I42" s="20">
        <f t="shared" si="0"/>
        <v>163.25</v>
      </c>
      <c r="K42" s="5">
        <f t="shared" si="1"/>
        <v>163.25</v>
      </c>
      <c r="M42" s="14">
        <v>0.4348</v>
      </c>
      <c r="O42" s="5">
        <f t="shared" si="4"/>
        <v>70.9811</v>
      </c>
      <c r="Q42" s="16">
        <f t="shared" si="2"/>
        <v>92.2689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67">
        <v>1632.5</v>
      </c>
      <c r="G43" s="43">
        <v>0.5</v>
      </c>
      <c r="I43" s="20">
        <f t="shared" si="0"/>
        <v>816.25</v>
      </c>
      <c r="K43" s="5">
        <f t="shared" si="1"/>
        <v>816.25</v>
      </c>
      <c r="M43" s="14">
        <v>0.2898</v>
      </c>
      <c r="O43" s="5">
        <f t="shared" si="4"/>
        <v>236.54925</v>
      </c>
      <c r="Q43" s="16">
        <f t="shared" si="2"/>
        <v>579.70075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67">
        <v>2612</v>
      </c>
      <c r="G44" s="43">
        <v>0.5</v>
      </c>
      <c r="I44" s="20">
        <f t="shared" si="0"/>
        <v>1306</v>
      </c>
      <c r="K44" s="5">
        <f t="shared" si="1"/>
        <v>1306</v>
      </c>
      <c r="M44" s="14">
        <v>0.3687</v>
      </c>
      <c r="O44" s="5">
        <f t="shared" si="4"/>
        <v>481.52220000000005</v>
      </c>
      <c r="Q44" s="16">
        <f t="shared" si="2"/>
        <v>824.4777999999999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67">
        <v>979.5</v>
      </c>
      <c r="G45" s="43">
        <v>0.5</v>
      </c>
      <c r="I45" s="20">
        <f t="shared" si="0"/>
        <v>489.75</v>
      </c>
      <c r="K45" s="5">
        <f t="shared" si="1"/>
        <v>489.75</v>
      </c>
      <c r="M45" s="14">
        <v>0.4871</v>
      </c>
      <c r="O45" s="5">
        <f t="shared" si="4"/>
        <v>238.557225</v>
      </c>
      <c r="Q45" s="16">
        <f t="shared" si="2"/>
        <v>251.192775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67">
        <v>979.5</v>
      </c>
      <c r="G46" s="43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67">
        <v>0</v>
      </c>
      <c r="G47" s="43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67">
        <v>0</v>
      </c>
      <c r="G48" s="43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67">
        <v>0</v>
      </c>
      <c r="G49" s="43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67">
        <v>979.5</v>
      </c>
      <c r="G50" s="43">
        <v>0.5</v>
      </c>
      <c r="I50" s="20">
        <f t="shared" si="0"/>
        <v>489.75</v>
      </c>
      <c r="K50" s="5">
        <f t="shared" si="1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67">
        <v>3591.5</v>
      </c>
      <c r="G51" s="43">
        <v>0.5</v>
      </c>
      <c r="I51" s="20">
        <f t="shared" si="0"/>
        <v>1795.75</v>
      </c>
      <c r="K51" s="5">
        <f t="shared" si="1"/>
        <v>1795.75</v>
      </c>
      <c r="M51" s="14">
        <v>0.3755</v>
      </c>
      <c r="O51" s="5">
        <f t="shared" si="4"/>
        <v>674.304125</v>
      </c>
      <c r="Q51" s="16">
        <f t="shared" si="2"/>
        <v>1121.445875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67">
        <v>653</v>
      </c>
      <c r="G52" s="43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67">
        <v>0</v>
      </c>
      <c r="G53" s="43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67">
        <v>0</v>
      </c>
      <c r="G54" s="43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67">
        <v>0</v>
      </c>
      <c r="G55" s="43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67">
        <v>0</v>
      </c>
      <c r="G56" s="43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67">
        <v>653</v>
      </c>
      <c r="G57" s="43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67">
        <v>653</v>
      </c>
      <c r="G58" s="43">
        <v>0.5</v>
      </c>
      <c r="I58" s="20">
        <f t="shared" si="0"/>
        <v>326.5</v>
      </c>
      <c r="K58" s="5">
        <f t="shared" si="1"/>
        <v>326.5</v>
      </c>
      <c r="M58" s="14">
        <v>0.3853</v>
      </c>
      <c r="O58" s="5">
        <f t="shared" si="4"/>
        <v>125.80045</v>
      </c>
      <c r="Q58" s="16">
        <f t="shared" si="2"/>
        <v>200.69955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67">
        <v>0</v>
      </c>
      <c r="G59" s="43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67">
        <v>1632.5</v>
      </c>
      <c r="G60" s="43">
        <v>0.5</v>
      </c>
      <c r="I60" s="20">
        <f t="shared" si="0"/>
        <v>816.25</v>
      </c>
      <c r="K60" s="5">
        <f t="shared" si="1"/>
        <v>816.25</v>
      </c>
      <c r="M60" s="14">
        <v>0.2245</v>
      </c>
      <c r="O60" s="5">
        <f t="shared" si="4"/>
        <v>183.24812500000002</v>
      </c>
      <c r="Q60" s="16">
        <f t="shared" si="2"/>
        <v>633.0018749999999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67">
        <v>1632.5</v>
      </c>
      <c r="G61" s="43">
        <v>0.5</v>
      </c>
      <c r="I61" s="20">
        <f t="shared" si="0"/>
        <v>816.25</v>
      </c>
      <c r="K61" s="5">
        <f t="shared" si="1"/>
        <v>816.25</v>
      </c>
      <c r="M61" s="17">
        <v>0.4764</v>
      </c>
      <c r="O61" s="5">
        <f t="shared" si="4"/>
        <v>388.8615</v>
      </c>
      <c r="Q61" s="16">
        <f t="shared" si="2"/>
        <v>427.3885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67">
        <v>2285.5</v>
      </c>
      <c r="G62" s="43">
        <v>0.5</v>
      </c>
      <c r="I62" s="20">
        <f t="shared" si="0"/>
        <v>1142.75</v>
      </c>
      <c r="K62" s="5">
        <f t="shared" si="1"/>
        <v>1142.75</v>
      </c>
      <c r="M62" s="14">
        <v>0.4401</v>
      </c>
      <c r="O62" s="5">
        <f t="shared" si="4"/>
        <v>502.92427499999997</v>
      </c>
      <c r="Q62" s="16">
        <f t="shared" si="2"/>
        <v>639.825725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67">
        <v>0</v>
      </c>
      <c r="G63" s="43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67">
        <v>0</v>
      </c>
      <c r="G64" s="43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67">
        <v>1306</v>
      </c>
      <c r="G65" s="43">
        <v>0.5</v>
      </c>
      <c r="I65" s="20">
        <f t="shared" si="0"/>
        <v>653</v>
      </c>
      <c r="K65" s="5">
        <f t="shared" si="1"/>
        <v>653</v>
      </c>
      <c r="M65" s="14">
        <v>0.4271</v>
      </c>
      <c r="O65" s="5">
        <f t="shared" si="4"/>
        <v>278.8963</v>
      </c>
      <c r="Q65" s="16">
        <f t="shared" si="2"/>
        <v>374.1037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67">
        <v>326.5</v>
      </c>
      <c r="G66" s="43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67">
        <v>0</v>
      </c>
      <c r="G67" s="43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67">
        <v>326.5</v>
      </c>
      <c r="G68" s="43">
        <v>0.5</v>
      </c>
      <c r="I68" s="20">
        <f t="shared" si="0"/>
        <v>163.25</v>
      </c>
      <c r="K68" s="5">
        <f t="shared" si="1"/>
        <v>163.25</v>
      </c>
      <c r="M68" s="14">
        <v>0.2834</v>
      </c>
      <c r="O68" s="5">
        <f t="shared" si="4"/>
        <v>46.265049999999995</v>
      </c>
      <c r="Q68" s="16">
        <f t="shared" si="2"/>
        <v>116.98495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67">
        <v>0</v>
      </c>
      <c r="G69" s="43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67">
        <v>326.5</v>
      </c>
      <c r="G70" s="43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67">
        <v>0</v>
      </c>
      <c r="G71" s="43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67">
        <v>0</v>
      </c>
      <c r="G72" s="43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67">
        <v>0</v>
      </c>
      <c r="G73" s="43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67">
        <v>0</v>
      </c>
      <c r="G74" s="43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67">
        <v>0</v>
      </c>
      <c r="G75" s="43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67">
        <v>326.5</v>
      </c>
      <c r="G76" s="43">
        <v>0.5</v>
      </c>
      <c r="I76" s="20">
        <f t="shared" si="5"/>
        <v>163.25</v>
      </c>
      <c r="K76" s="5">
        <f t="shared" si="6"/>
        <v>163.25</v>
      </c>
      <c r="M76" s="14">
        <v>0.2539</v>
      </c>
      <c r="O76" s="5">
        <f t="shared" si="9"/>
        <v>41.449175000000004</v>
      </c>
      <c r="Q76" s="16">
        <f t="shared" si="7"/>
        <v>121.800825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67">
        <v>653</v>
      </c>
      <c r="G77" s="43">
        <v>0.5</v>
      </c>
      <c r="I77" s="20">
        <f t="shared" si="5"/>
        <v>326.5</v>
      </c>
      <c r="K77" s="5">
        <f t="shared" si="6"/>
        <v>326.5</v>
      </c>
      <c r="M77" s="14">
        <v>0.2355</v>
      </c>
      <c r="O77" s="5">
        <f t="shared" si="9"/>
        <v>76.89075</v>
      </c>
      <c r="Q77" s="16">
        <f t="shared" si="7"/>
        <v>249.60925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67">
        <v>326.5</v>
      </c>
      <c r="G78" s="43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67">
        <v>0</v>
      </c>
      <c r="G79" s="43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67">
        <v>653</v>
      </c>
      <c r="G80" s="43">
        <v>0.5</v>
      </c>
      <c r="I80" s="20">
        <f t="shared" si="5"/>
        <v>326.5</v>
      </c>
      <c r="K80" s="5">
        <f t="shared" si="6"/>
        <v>326.5</v>
      </c>
      <c r="M80" s="14">
        <v>0.3716</v>
      </c>
      <c r="O80" s="5">
        <f t="shared" si="9"/>
        <v>121.3274</v>
      </c>
      <c r="Q80" s="16">
        <f t="shared" si="7"/>
        <v>205.1726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67">
        <v>2285.5</v>
      </c>
      <c r="G81" s="43">
        <v>0.5</v>
      </c>
      <c r="I81" s="20">
        <f t="shared" si="5"/>
        <v>1142.75</v>
      </c>
      <c r="K81" s="5">
        <f t="shared" si="6"/>
        <v>1142.75</v>
      </c>
      <c r="M81" s="14">
        <v>0.3414</v>
      </c>
      <c r="O81" s="5">
        <f t="shared" si="9"/>
        <v>390.13485</v>
      </c>
      <c r="Q81" s="16">
        <f t="shared" si="7"/>
        <v>752.6151500000001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67">
        <v>2612</v>
      </c>
      <c r="G82" s="43">
        <v>0.5</v>
      </c>
      <c r="I82" s="20">
        <f t="shared" si="5"/>
        <v>1306</v>
      </c>
      <c r="K82" s="5">
        <f t="shared" si="6"/>
        <v>1306</v>
      </c>
      <c r="M82" s="14">
        <v>0.2923</v>
      </c>
      <c r="O82" s="5">
        <f t="shared" si="9"/>
        <v>381.7438</v>
      </c>
      <c r="Q82" s="16">
        <f t="shared" si="7"/>
        <v>924.2562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67">
        <v>326.5</v>
      </c>
      <c r="G83" s="43">
        <v>0.5</v>
      </c>
      <c r="I83" s="20">
        <f t="shared" si="5"/>
        <v>163.25</v>
      </c>
      <c r="K83" s="5">
        <f t="shared" si="6"/>
        <v>163.25</v>
      </c>
      <c r="M83" s="14">
        <v>0.4199</v>
      </c>
      <c r="O83" s="5">
        <f t="shared" si="9"/>
        <v>68.548675</v>
      </c>
      <c r="Q83" s="16">
        <f t="shared" si="7"/>
        <v>94.701325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67">
        <v>2612</v>
      </c>
      <c r="G84" s="43">
        <v>0.5</v>
      </c>
      <c r="I84" s="20">
        <f t="shared" si="5"/>
        <v>1306</v>
      </c>
      <c r="K84" s="5">
        <f t="shared" si="6"/>
        <v>1306</v>
      </c>
      <c r="M84" s="14">
        <v>0.3227</v>
      </c>
      <c r="O84" s="5">
        <f t="shared" si="9"/>
        <v>421.4462</v>
      </c>
      <c r="Q84" s="16">
        <f t="shared" si="7"/>
        <v>884.5538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67">
        <v>8162.5</v>
      </c>
      <c r="G85" s="43">
        <v>0.5</v>
      </c>
      <c r="I85" s="20">
        <f t="shared" si="5"/>
        <v>4081.25</v>
      </c>
      <c r="K85" s="5">
        <f t="shared" si="6"/>
        <v>4081.25</v>
      </c>
      <c r="M85" s="14">
        <v>0.4397</v>
      </c>
      <c r="O85" s="5">
        <f t="shared" si="9"/>
        <v>1794.525625</v>
      </c>
      <c r="Q85" s="16">
        <f t="shared" si="7"/>
        <v>2286.724375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67">
        <v>979.5</v>
      </c>
      <c r="G86" s="43">
        <v>0.5</v>
      </c>
      <c r="I86" s="20">
        <f t="shared" si="5"/>
        <v>489.75</v>
      </c>
      <c r="K86" s="5">
        <f t="shared" si="6"/>
        <v>489.75</v>
      </c>
      <c r="M86" s="14">
        <v>0.2336</v>
      </c>
      <c r="O86" s="5">
        <f t="shared" si="9"/>
        <v>114.4056</v>
      </c>
      <c r="Q86" s="16">
        <f t="shared" si="7"/>
        <v>375.3444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67">
        <v>2612</v>
      </c>
      <c r="G87" s="43">
        <v>0.5</v>
      </c>
      <c r="I87" s="20">
        <f t="shared" si="5"/>
        <v>1306</v>
      </c>
      <c r="K87" s="5">
        <f t="shared" si="6"/>
        <v>1306</v>
      </c>
      <c r="M87" s="14">
        <v>0.3445</v>
      </c>
      <c r="O87" s="5">
        <f t="shared" si="9"/>
        <v>449.917</v>
      </c>
      <c r="Q87" s="16">
        <f t="shared" si="7"/>
        <v>856.0830000000001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67">
        <v>3265</v>
      </c>
      <c r="G88" s="43">
        <v>0.5</v>
      </c>
      <c r="I88" s="20">
        <f t="shared" si="5"/>
        <v>1632.5</v>
      </c>
      <c r="K88" s="5">
        <f t="shared" si="6"/>
        <v>1632.5</v>
      </c>
      <c r="M88" s="14">
        <v>0.1894</v>
      </c>
      <c r="O88" s="5">
        <f t="shared" si="9"/>
        <v>309.19550000000004</v>
      </c>
      <c r="Q88" s="16">
        <f t="shared" si="7"/>
        <v>1323.3045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67">
        <v>0</v>
      </c>
      <c r="G89" s="43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67">
        <v>326.5</v>
      </c>
      <c r="G90" s="43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67">
        <v>0</v>
      </c>
      <c r="G91" s="43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67">
        <v>326.5</v>
      </c>
      <c r="G92" s="43">
        <v>0.5</v>
      </c>
      <c r="I92" s="20">
        <f t="shared" si="5"/>
        <v>163.25</v>
      </c>
      <c r="K92" s="5">
        <f t="shared" si="6"/>
        <v>163.25</v>
      </c>
      <c r="M92" s="14">
        <v>0.323</v>
      </c>
      <c r="O92" s="5">
        <f t="shared" si="9"/>
        <v>52.72975</v>
      </c>
      <c r="Q92" s="16">
        <f t="shared" si="7"/>
        <v>110.52025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67">
        <v>1959</v>
      </c>
      <c r="G93" s="43">
        <v>0.5</v>
      </c>
      <c r="I93" s="20">
        <f t="shared" si="5"/>
        <v>979.5</v>
      </c>
      <c r="K93" s="5">
        <f t="shared" si="6"/>
        <v>979.5</v>
      </c>
      <c r="M93" s="14">
        <v>0.4588</v>
      </c>
      <c r="O93" s="5">
        <f t="shared" si="9"/>
        <v>449.39459999999997</v>
      </c>
      <c r="Q93" s="16">
        <f t="shared" si="7"/>
        <v>530.1054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67">
        <v>0</v>
      </c>
      <c r="G94" s="43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67">
        <v>0</v>
      </c>
      <c r="G95" s="43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67">
        <v>0</v>
      </c>
      <c r="G96" s="43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67">
        <v>6530</v>
      </c>
      <c r="G97" s="43">
        <v>0.5</v>
      </c>
      <c r="I97" s="20">
        <f t="shared" si="5"/>
        <v>3265</v>
      </c>
      <c r="K97" s="5">
        <f t="shared" si="6"/>
        <v>3265</v>
      </c>
      <c r="M97" s="14">
        <v>0.2455</v>
      </c>
      <c r="O97" s="5">
        <f t="shared" si="9"/>
        <v>801.5575</v>
      </c>
      <c r="Q97" s="16">
        <f t="shared" si="7"/>
        <v>2463.4425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67">
        <v>1391.87</v>
      </c>
      <c r="G98" s="43">
        <v>0.5</v>
      </c>
      <c r="I98" s="20">
        <f t="shared" si="5"/>
        <v>695.935</v>
      </c>
      <c r="K98" s="5">
        <f t="shared" si="6"/>
        <v>695.935</v>
      </c>
      <c r="M98" s="14">
        <v>0.3853</v>
      </c>
      <c r="O98" s="5">
        <f t="shared" si="9"/>
        <v>268.14375549999994</v>
      </c>
      <c r="Q98" s="16">
        <f t="shared" si="7"/>
        <v>427.7912445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67">
        <v>979.5</v>
      </c>
      <c r="G99" s="43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67">
        <v>0</v>
      </c>
      <c r="G100" s="43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67">
        <v>7183</v>
      </c>
      <c r="G101" s="43">
        <v>0.5</v>
      </c>
      <c r="I101" s="20">
        <f t="shared" si="5"/>
        <v>3591.5</v>
      </c>
      <c r="K101" s="5">
        <f t="shared" si="6"/>
        <v>3591.5</v>
      </c>
      <c r="M101" s="14">
        <v>0.2755</v>
      </c>
      <c r="O101" s="5">
        <f t="shared" si="9"/>
        <v>989.4582500000001</v>
      </c>
      <c r="Q101" s="16">
        <f t="shared" si="7"/>
        <v>2602.04175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67">
        <v>2612</v>
      </c>
      <c r="G102" s="43">
        <v>0.5</v>
      </c>
      <c r="I102" s="20">
        <f t="shared" si="5"/>
        <v>1306</v>
      </c>
      <c r="K102" s="5">
        <f t="shared" si="6"/>
        <v>1306</v>
      </c>
      <c r="M102" s="14">
        <v>0.2708</v>
      </c>
      <c r="O102" s="5">
        <f t="shared" si="9"/>
        <v>353.66479999999996</v>
      </c>
      <c r="Q102" s="16">
        <f t="shared" si="7"/>
        <v>952.3352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67">
        <v>326.5</v>
      </c>
      <c r="G103" s="43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67">
        <v>6396.72</v>
      </c>
      <c r="G104" s="43">
        <v>0.5</v>
      </c>
      <c r="I104" s="20">
        <f t="shared" si="5"/>
        <v>3198.36</v>
      </c>
      <c r="K104" s="5">
        <f t="shared" si="6"/>
        <v>3198.36</v>
      </c>
      <c r="M104" s="14">
        <v>0.5309</v>
      </c>
      <c r="O104" s="5">
        <f t="shared" si="9"/>
        <v>1698.009324</v>
      </c>
      <c r="Q104" s="16">
        <f t="shared" si="7"/>
        <v>1500.350676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67">
        <v>4244.5</v>
      </c>
      <c r="G105" s="43">
        <v>0.5</v>
      </c>
      <c r="I105" s="20">
        <f t="shared" si="5"/>
        <v>2122.25</v>
      </c>
      <c r="K105" s="5">
        <f t="shared" si="6"/>
        <v>2122.25</v>
      </c>
      <c r="M105" s="14">
        <v>0.2547</v>
      </c>
      <c r="O105" s="5">
        <f t="shared" si="9"/>
        <v>540.537075</v>
      </c>
      <c r="Q105" s="16">
        <f t="shared" si="7"/>
        <v>1581.712925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67">
        <v>326.5</v>
      </c>
      <c r="G106" s="43">
        <v>0.5</v>
      </c>
      <c r="I106" s="20">
        <f t="shared" si="5"/>
        <v>163.25</v>
      </c>
      <c r="K106" s="5">
        <f t="shared" si="6"/>
        <v>163.25</v>
      </c>
      <c r="M106" s="14">
        <v>0.2329</v>
      </c>
      <c r="O106" s="5">
        <f t="shared" si="9"/>
        <v>38.020925</v>
      </c>
      <c r="Q106" s="16">
        <f t="shared" si="7"/>
        <v>125.229075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67">
        <v>979.5</v>
      </c>
      <c r="G107" s="43">
        <v>0.5</v>
      </c>
      <c r="I107" s="20">
        <f t="shared" si="5"/>
        <v>489.75</v>
      </c>
      <c r="K107" s="5">
        <f t="shared" si="6"/>
        <v>489.75</v>
      </c>
      <c r="M107" s="14">
        <v>0.3068</v>
      </c>
      <c r="O107" s="5">
        <f t="shared" si="9"/>
        <v>150.2553</v>
      </c>
      <c r="Q107" s="16">
        <f t="shared" si="7"/>
        <v>339.49469999999997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67">
        <v>4571</v>
      </c>
      <c r="G108" s="43">
        <v>0.5</v>
      </c>
      <c r="I108" s="20">
        <f t="shared" si="5"/>
        <v>2285.5</v>
      </c>
      <c r="K108" s="5">
        <f t="shared" si="6"/>
        <v>2285.5</v>
      </c>
      <c r="M108" s="14">
        <v>0.3715</v>
      </c>
      <c r="O108" s="5">
        <f t="shared" si="9"/>
        <v>849.06325</v>
      </c>
      <c r="Q108" s="16">
        <f t="shared" si="7"/>
        <v>1436.4367499999998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67">
        <v>0</v>
      </c>
      <c r="G109" s="43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67">
        <v>0</v>
      </c>
      <c r="G110" s="43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67">
        <v>326.5</v>
      </c>
      <c r="G111" s="43">
        <v>0.5</v>
      </c>
      <c r="I111" s="20">
        <f t="shared" si="5"/>
        <v>163.25</v>
      </c>
      <c r="K111" s="5">
        <f t="shared" si="6"/>
        <v>163.25</v>
      </c>
      <c r="M111" s="14">
        <v>0.2223</v>
      </c>
      <c r="O111" s="5">
        <f t="shared" si="9"/>
        <v>36.290475</v>
      </c>
      <c r="Q111" s="16">
        <f t="shared" si="7"/>
        <v>126.959525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67">
        <v>0</v>
      </c>
      <c r="G112" s="43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67">
        <v>653</v>
      </c>
      <c r="G113" s="43">
        <v>0.5</v>
      </c>
      <c r="I113" s="20">
        <f t="shared" si="5"/>
        <v>326.5</v>
      </c>
      <c r="K113" s="5">
        <f t="shared" si="6"/>
        <v>326.5</v>
      </c>
      <c r="M113" s="14">
        <v>0.3441</v>
      </c>
      <c r="O113" s="5">
        <f t="shared" si="9"/>
        <v>112.34865</v>
      </c>
      <c r="Q113" s="16">
        <f t="shared" si="7"/>
        <v>214.15134999999998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67">
        <v>0</v>
      </c>
      <c r="G114" s="43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67">
        <v>0</v>
      </c>
      <c r="G115" s="43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67">
        <v>5877</v>
      </c>
      <c r="G116" s="43">
        <v>0.5</v>
      </c>
      <c r="I116" s="20">
        <f t="shared" si="5"/>
        <v>2938.5</v>
      </c>
      <c r="K116" s="5">
        <f t="shared" si="6"/>
        <v>2938.5</v>
      </c>
      <c r="M116" s="14">
        <v>0.3808</v>
      </c>
      <c r="O116" s="5">
        <f t="shared" si="9"/>
        <v>1118.9808</v>
      </c>
      <c r="Q116" s="16">
        <f t="shared" si="7"/>
        <v>1819.5192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67">
        <v>1959</v>
      </c>
      <c r="G117" s="43">
        <v>0.5</v>
      </c>
      <c r="I117" s="20">
        <f t="shared" si="5"/>
        <v>979.5</v>
      </c>
      <c r="K117" s="5">
        <f t="shared" si="6"/>
        <v>979.5</v>
      </c>
      <c r="M117" s="14">
        <v>0.2667</v>
      </c>
      <c r="O117" s="5">
        <f t="shared" si="9"/>
        <v>261.23265</v>
      </c>
      <c r="Q117" s="16">
        <f t="shared" si="7"/>
        <v>718.2673500000001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67">
        <v>0</v>
      </c>
      <c r="G118" s="43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67">
        <v>4244.5</v>
      </c>
      <c r="G119" s="43">
        <v>0.5</v>
      </c>
      <c r="I119" s="20">
        <f t="shared" si="5"/>
        <v>2122.25</v>
      </c>
      <c r="K119" s="5">
        <f t="shared" si="6"/>
        <v>2122.25</v>
      </c>
      <c r="M119" s="14">
        <v>0.2736</v>
      </c>
      <c r="O119" s="5">
        <f t="shared" si="9"/>
        <v>580.6476</v>
      </c>
      <c r="Q119" s="16">
        <f t="shared" si="7"/>
        <v>1541.6024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67">
        <v>1632.5</v>
      </c>
      <c r="G120" s="43">
        <v>0.5</v>
      </c>
      <c r="I120" s="20">
        <f t="shared" si="5"/>
        <v>816.25</v>
      </c>
      <c r="K120" s="5">
        <f t="shared" si="6"/>
        <v>816.25</v>
      </c>
      <c r="M120" s="14">
        <v>0.4168</v>
      </c>
      <c r="O120" s="5">
        <f t="shared" si="9"/>
        <v>340.213</v>
      </c>
      <c r="Q120" s="16">
        <f t="shared" si="7"/>
        <v>476.037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67">
        <v>0</v>
      </c>
      <c r="G121" s="43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67">
        <v>326.5</v>
      </c>
      <c r="G122" s="43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67">
        <v>8815.5</v>
      </c>
      <c r="G123" s="43">
        <v>0.5</v>
      </c>
      <c r="I123" s="20">
        <f t="shared" si="5"/>
        <v>4407.75</v>
      </c>
      <c r="K123" s="5">
        <f t="shared" si="6"/>
        <v>4407.75</v>
      </c>
      <c r="M123" s="14">
        <v>0.2773</v>
      </c>
      <c r="O123" s="5">
        <f t="shared" si="9"/>
        <v>1222.269075</v>
      </c>
      <c r="Q123" s="16">
        <f t="shared" si="7"/>
        <v>3185.480925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67">
        <v>8815.5</v>
      </c>
      <c r="G124" s="43">
        <v>0.5</v>
      </c>
      <c r="I124" s="20">
        <f t="shared" si="5"/>
        <v>4407.75</v>
      </c>
      <c r="K124" s="5">
        <f t="shared" si="6"/>
        <v>4407.75</v>
      </c>
      <c r="M124" s="14">
        <v>0.2455</v>
      </c>
      <c r="O124" s="5">
        <f t="shared" si="9"/>
        <v>1082.102625</v>
      </c>
      <c r="Q124" s="16">
        <f t="shared" si="7"/>
        <v>3325.647375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67">
        <v>326.5</v>
      </c>
      <c r="G125" s="43">
        <v>0.5</v>
      </c>
      <c r="I125" s="20">
        <f t="shared" si="5"/>
        <v>163.25</v>
      </c>
      <c r="K125" s="5">
        <f t="shared" si="6"/>
        <v>163.25</v>
      </c>
      <c r="M125" s="14">
        <v>0.3254</v>
      </c>
      <c r="O125" s="5">
        <f t="shared" si="9"/>
        <v>53.121550000000006</v>
      </c>
      <c r="Q125" s="16">
        <f t="shared" si="7"/>
        <v>110.12844999999999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67">
        <v>2401.34</v>
      </c>
      <c r="G126" s="43">
        <v>0.5</v>
      </c>
      <c r="I126" s="20">
        <f t="shared" si="5"/>
        <v>1200.67</v>
      </c>
      <c r="K126" s="5">
        <f t="shared" si="6"/>
        <v>1200.67</v>
      </c>
      <c r="M126" s="14">
        <v>0.3535</v>
      </c>
      <c r="O126" s="5">
        <f t="shared" si="9"/>
        <v>424.436845</v>
      </c>
      <c r="Q126" s="16">
        <f t="shared" si="7"/>
        <v>776.2331550000001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67">
        <v>0</v>
      </c>
      <c r="G127" s="43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67">
        <v>8974.37</v>
      </c>
      <c r="G128" s="43">
        <v>0.5</v>
      </c>
      <c r="I128" s="20">
        <f t="shared" si="5"/>
        <v>4487.185</v>
      </c>
      <c r="K128" s="5">
        <f t="shared" si="6"/>
        <v>4487.185</v>
      </c>
      <c r="M128" s="14">
        <v>0.2605</v>
      </c>
      <c r="O128" s="5">
        <f t="shared" si="9"/>
        <v>1168.9116925</v>
      </c>
      <c r="Q128" s="16">
        <f t="shared" si="7"/>
        <v>3318.2733075000006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67">
        <v>1306</v>
      </c>
      <c r="G129" s="43">
        <v>0.5</v>
      </c>
      <c r="I129" s="20">
        <f t="shared" si="5"/>
        <v>653</v>
      </c>
      <c r="K129" s="5">
        <f t="shared" si="6"/>
        <v>653</v>
      </c>
      <c r="M129" s="14">
        <v>0.2035</v>
      </c>
      <c r="O129" s="5">
        <f t="shared" si="9"/>
        <v>132.88549999999998</v>
      </c>
      <c r="Q129" s="16">
        <f t="shared" si="7"/>
        <v>520.1145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67">
        <v>18913.55</v>
      </c>
      <c r="G130" s="43">
        <v>0.5</v>
      </c>
      <c r="I130" s="20">
        <f t="shared" si="5"/>
        <v>9456.775</v>
      </c>
      <c r="K130" s="5">
        <f t="shared" si="6"/>
        <v>9456.775</v>
      </c>
      <c r="M130" s="14">
        <v>0.3691</v>
      </c>
      <c r="O130" s="5">
        <f t="shared" si="9"/>
        <v>3490.4956525</v>
      </c>
      <c r="Q130" s="16">
        <f t="shared" si="7"/>
        <v>5966.2793475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67">
        <v>13102.92</v>
      </c>
      <c r="G131" s="43">
        <v>0.5</v>
      </c>
      <c r="I131" s="20">
        <f t="shared" si="5"/>
        <v>6551.46</v>
      </c>
      <c r="K131" s="5">
        <f t="shared" si="6"/>
        <v>6551.46</v>
      </c>
      <c r="M131" s="14">
        <v>0.3072</v>
      </c>
      <c r="O131" s="5">
        <f t="shared" si="9"/>
        <v>2012.6085119999998</v>
      </c>
      <c r="Q131" s="16">
        <f t="shared" si="7"/>
        <v>4538.851488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67">
        <v>979.5</v>
      </c>
      <c r="G132" s="43">
        <v>0.5</v>
      </c>
      <c r="I132" s="20">
        <f t="shared" si="5"/>
        <v>489.75</v>
      </c>
      <c r="K132" s="5">
        <f t="shared" si="6"/>
        <v>489.75</v>
      </c>
      <c r="M132" s="14">
        <v>0.3513</v>
      </c>
      <c r="O132" s="5">
        <f t="shared" si="9"/>
        <v>172.049175</v>
      </c>
      <c r="Q132" s="16">
        <f t="shared" si="7"/>
        <v>317.700825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67">
        <v>2934.03</v>
      </c>
      <c r="G133" s="43">
        <v>0.5</v>
      </c>
      <c r="I133" s="20">
        <f t="shared" si="5"/>
        <v>1467.015</v>
      </c>
      <c r="K133" s="5">
        <f t="shared" si="6"/>
        <v>1467.015</v>
      </c>
      <c r="M133" s="14">
        <v>0.2699</v>
      </c>
      <c r="O133" s="5">
        <f t="shared" si="9"/>
        <v>395.9473485</v>
      </c>
      <c r="Q133" s="16">
        <f t="shared" si="7"/>
        <v>1071.0676515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67">
        <v>1306</v>
      </c>
      <c r="G134" s="43">
        <v>0.5</v>
      </c>
      <c r="I134" s="20">
        <f t="shared" si="5"/>
        <v>653</v>
      </c>
      <c r="K134" s="5">
        <f t="shared" si="6"/>
        <v>653</v>
      </c>
      <c r="M134" s="14">
        <v>0.2432</v>
      </c>
      <c r="O134" s="5">
        <f t="shared" si="9"/>
        <v>158.8096</v>
      </c>
      <c r="Q134" s="16">
        <f t="shared" si="7"/>
        <v>494.1904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67">
        <v>15884.22</v>
      </c>
      <c r="G135" s="43">
        <v>0.5</v>
      </c>
      <c r="I135" s="20">
        <f t="shared" si="5"/>
        <v>7942.11</v>
      </c>
      <c r="K135" s="5">
        <f>E135-I135</f>
        <v>7942.11</v>
      </c>
      <c r="M135" s="14">
        <v>0.3569</v>
      </c>
      <c r="O135" s="5">
        <f>K135*M135</f>
        <v>2834.5390589999997</v>
      </c>
      <c r="Q135" s="16">
        <f>K135-O135</f>
        <v>5107.570941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67">
        <v>979.5</v>
      </c>
      <c r="G136" s="43">
        <v>0.5</v>
      </c>
      <c r="I136" s="20">
        <f t="shared" si="5"/>
        <v>489.75</v>
      </c>
      <c r="K136" s="5">
        <f>E136-I136</f>
        <v>489.75</v>
      </c>
      <c r="M136" s="14">
        <v>0.3843</v>
      </c>
      <c r="O136" s="5">
        <f>K136*M136</f>
        <v>188.21092499999997</v>
      </c>
      <c r="Q136" s="16">
        <f>K136-O136</f>
        <v>301.539075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67">
        <v>0</v>
      </c>
      <c r="G137" s="43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67">
        <v>979.5</v>
      </c>
      <c r="G138" s="43">
        <v>0.5</v>
      </c>
      <c r="I138" s="20">
        <f>E138*G138</f>
        <v>489.75</v>
      </c>
      <c r="K138" s="5">
        <f>E138-I138</f>
        <v>489.75</v>
      </c>
      <c r="M138" s="14">
        <v>0.4587</v>
      </c>
      <c r="O138" s="5">
        <f>K138*M138</f>
        <v>224.648325</v>
      </c>
      <c r="Q138" s="16">
        <f>K138-O138</f>
        <v>265.101675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244023.52</v>
      </c>
      <c r="G142" s="6"/>
      <c r="I142" s="18">
        <f>SUM(I9:I141)</f>
        <v>122011.76</v>
      </c>
      <c r="K142" s="5">
        <f>SUM(K9:K141)</f>
        <v>122011.76</v>
      </c>
      <c r="O142" s="5">
        <f>SUM(O9:O141)</f>
        <v>42078.38118900001</v>
      </c>
      <c r="Q142" s="16">
        <f>K142-O142</f>
        <v>79933.37881099999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10" sqref="E10: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69" t="s">
        <v>310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311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6">
        <v>0</v>
      </c>
      <c r="E9" s="20">
        <v>0</v>
      </c>
      <c r="G9" s="44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44">
        <v>0.5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44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44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44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44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44">
        <v>0.5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44">
        <v>0.5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44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44">
        <v>0.5</v>
      </c>
      <c r="I18" s="20">
        <f t="shared" si="0"/>
        <v>0</v>
      </c>
      <c r="K18" s="5">
        <f t="shared" si="1"/>
        <v>0</v>
      </c>
      <c r="M18" s="14">
        <v>0.3111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44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44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44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44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44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44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44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44">
        <v>0.5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44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44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44">
        <v>0.5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44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44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44">
        <v>0.5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44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44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44">
        <v>0.5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44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44">
        <v>0.5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44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44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44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44">
        <v>0.5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44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44">
        <v>0.5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44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44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44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44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44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44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44">
        <v>0.5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44">
        <v>0.5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44">
        <v>0.5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44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44">
        <v>0.5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44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44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44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44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44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44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44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44">
        <v>0.5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44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44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44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44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44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44">
        <v>0.5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44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44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44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44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44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44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44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44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44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44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44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44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44">
        <v>0.5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44">
        <v>0.5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44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44">
        <v>0.5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44">
        <v>0.5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44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44">
        <v>0.5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44">
        <v>0.5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44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44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44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44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44">
        <v>0.5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44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44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44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44">
        <v>0.5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44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44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44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44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44">
        <v>0.5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44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44">
        <v>0.5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44">
        <v>0.5</v>
      </c>
      <c r="I105" s="20">
        <f t="shared" si="5"/>
        <v>0</v>
      </c>
      <c r="K105" s="5">
        <f t="shared" si="6"/>
        <v>0</v>
      </c>
      <c r="M105" s="14">
        <v>0.2547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44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44">
        <v>0.5</v>
      </c>
      <c r="I107" s="20">
        <f t="shared" si="5"/>
        <v>0</v>
      </c>
      <c r="K107" s="5">
        <f t="shared" si="6"/>
        <v>0</v>
      </c>
      <c r="M107" s="14">
        <v>0.3068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44">
        <v>0.5</v>
      </c>
      <c r="I108" s="20">
        <f t="shared" si="5"/>
        <v>0</v>
      </c>
      <c r="K108" s="5">
        <f t="shared" si="6"/>
        <v>0</v>
      </c>
      <c r="M108" s="14">
        <v>0.3715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44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44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44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44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44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44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44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44">
        <v>0.5</v>
      </c>
      <c r="I116" s="20">
        <f t="shared" si="5"/>
        <v>0</v>
      </c>
      <c r="K116" s="5">
        <f t="shared" si="6"/>
        <v>0</v>
      </c>
      <c r="M116" s="14">
        <v>0.3808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44">
        <v>0.5</v>
      </c>
      <c r="I117" s="20">
        <f t="shared" si="5"/>
        <v>0</v>
      </c>
      <c r="K117" s="5">
        <f t="shared" si="6"/>
        <v>0</v>
      </c>
      <c r="M117" s="14">
        <v>0.2667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44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44">
        <v>0.5</v>
      </c>
      <c r="I119" s="20">
        <f t="shared" si="5"/>
        <v>0</v>
      </c>
      <c r="K119" s="5">
        <f t="shared" si="6"/>
        <v>0</v>
      </c>
      <c r="M119" s="14">
        <v>0.2736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44">
        <v>0.5</v>
      </c>
      <c r="I120" s="20">
        <f t="shared" si="5"/>
        <v>0</v>
      </c>
      <c r="K120" s="5">
        <f t="shared" si="6"/>
        <v>0</v>
      </c>
      <c r="M120" s="14">
        <v>0.4168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44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44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44">
        <v>0.5</v>
      </c>
      <c r="I123" s="20">
        <f t="shared" si="5"/>
        <v>0</v>
      </c>
      <c r="K123" s="5">
        <f t="shared" si="6"/>
        <v>0</v>
      </c>
      <c r="M123" s="14">
        <v>0.2773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44">
        <v>0.5</v>
      </c>
      <c r="I124" s="20">
        <f t="shared" si="5"/>
        <v>0</v>
      </c>
      <c r="K124" s="5">
        <f t="shared" si="6"/>
        <v>0</v>
      </c>
      <c r="M124" s="14">
        <v>0.2455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44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44">
        <v>0.5</v>
      </c>
      <c r="I126" s="20">
        <f t="shared" si="5"/>
        <v>0</v>
      </c>
      <c r="K126" s="5">
        <f t="shared" si="6"/>
        <v>0</v>
      </c>
      <c r="M126" s="14">
        <v>0.3535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44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44">
        <v>0.5</v>
      </c>
      <c r="I128" s="20">
        <f t="shared" si="5"/>
        <v>0</v>
      </c>
      <c r="K128" s="5">
        <f t="shared" si="6"/>
        <v>0</v>
      </c>
      <c r="M128" s="14">
        <v>0.2605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44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44">
        <v>0.5</v>
      </c>
      <c r="I130" s="20">
        <f t="shared" si="5"/>
        <v>0</v>
      </c>
      <c r="K130" s="5">
        <f t="shared" si="6"/>
        <v>0</v>
      </c>
      <c r="M130" s="14">
        <v>0.3691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44">
        <v>0.5</v>
      </c>
      <c r="I131" s="20">
        <f t="shared" si="5"/>
        <v>0</v>
      </c>
      <c r="K131" s="5">
        <f t="shared" si="6"/>
        <v>0</v>
      </c>
      <c r="M131" s="14">
        <v>0.3072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44">
        <v>0.5</v>
      </c>
      <c r="I132" s="20">
        <f t="shared" si="5"/>
        <v>0</v>
      </c>
      <c r="K132" s="5">
        <f t="shared" si="6"/>
        <v>0</v>
      </c>
      <c r="M132" s="14">
        <v>0.3513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44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44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44">
        <v>0.5</v>
      </c>
      <c r="I135" s="20">
        <f t="shared" si="5"/>
        <v>0</v>
      </c>
      <c r="K135" s="5">
        <f>E135-I135</f>
        <v>0</v>
      </c>
      <c r="M135" s="14">
        <v>0.3569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44">
        <v>0.5</v>
      </c>
      <c r="I136" s="20">
        <f t="shared" si="5"/>
        <v>0</v>
      </c>
      <c r="K136" s="5">
        <f>E136-I136</f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44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44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0</v>
      </c>
      <c r="G142" s="6"/>
      <c r="I142" s="18">
        <f>SUM(I9:I141)</f>
        <v>0</v>
      </c>
      <c r="K142" s="5">
        <f>SUM(K9:K141)</f>
        <v>0</v>
      </c>
      <c r="O142" s="5">
        <f>SUM(O9:O141)</f>
        <v>0</v>
      </c>
      <c r="Q142" s="16">
        <f>K142-O142</f>
        <v>0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dpg91667</cp:lastModifiedBy>
  <cp:lastPrinted>2014-10-27T18:36:39Z</cp:lastPrinted>
  <dcterms:created xsi:type="dcterms:W3CDTF">1999-07-20T16:12:16Z</dcterms:created>
  <dcterms:modified xsi:type="dcterms:W3CDTF">2015-04-16T13:48:24Z</dcterms:modified>
  <cp:category/>
  <cp:version/>
  <cp:contentType/>
  <cp:contentStatus/>
</cp:coreProperties>
</file>