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tabRatio="601" activeTab="11"/>
  </bookViews>
  <sheets>
    <sheet name="JLY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NE" sheetId="12" r:id="rId12"/>
    <sheet name="TYD" sheetId="13" r:id="rId13"/>
  </sheets>
  <definedNames>
    <definedName name="_xlnm.Print_Area" localSheetId="1">'AUG'!$A$9:$Q$143</definedName>
    <definedName name="_xlnm.Print_Area" localSheetId="5">'DEC'!$A$9:$Q$143</definedName>
    <definedName name="_xlnm.Print_Area" localSheetId="0">'JLY'!$A$9:$Q$143</definedName>
    <definedName name="_xlnm.Print_Area" localSheetId="2">'SEP'!$A$9:$Q$143</definedName>
    <definedName name="_xlnm.Print_Titles" localSheetId="9">'APR'!$1:$8</definedName>
    <definedName name="_xlnm.Print_Titles" localSheetId="1">'AUG'!$1:$8</definedName>
    <definedName name="_xlnm.Print_Titles" localSheetId="5">'DEC'!$1:$8</definedName>
    <definedName name="_xlnm.Print_Titles" localSheetId="7">'FEB'!$1:$8</definedName>
    <definedName name="_xlnm.Print_Titles" localSheetId="6">'JAN'!$1:$8</definedName>
    <definedName name="_xlnm.Print_Titles" localSheetId="0">'JLY'!$1:$8</definedName>
    <definedName name="_xlnm.Print_Titles" localSheetId="8">'MAR'!$1:$8</definedName>
    <definedName name="_xlnm.Print_Titles" localSheetId="4">'NOV'!$1:$8</definedName>
    <definedName name="_xlnm.Print_Titles" localSheetId="3">'OCT'!$1:$8</definedName>
    <definedName name="_xlnm.Print_Titles" localSheetId="2">'SEP'!$1:$8</definedName>
    <definedName name="_xlnm.Print_Titles" localSheetId="12">'TYD'!$1:$8</definedName>
  </definedNames>
  <calcPr fullCalcOnLoad="1"/>
</workbook>
</file>

<file path=xl/sharedStrings.xml><?xml version="1.0" encoding="utf-8"?>
<sst xmlns="http://schemas.openxmlformats.org/spreadsheetml/2006/main" count="3771" uniqueCount="308">
  <si>
    <t>FIPS</t>
  </si>
  <si>
    <t>CODE</t>
  </si>
  <si>
    <t>LOCALITY</t>
  </si>
  <si>
    <t>001</t>
  </si>
  <si>
    <t>ACCOMACK CO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</si>
  <si>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</si>
  <si>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</si>
  <si>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</si>
  <si>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</si>
  <si>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</si>
  <si>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</si>
  <si>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</si>
  <si>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</si>
  <si>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</si>
  <si>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</si>
  <si>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</si>
  <si>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</si>
  <si>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</si>
  <si>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</si>
  <si>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</si>
  <si>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</si>
  <si>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</si>
  <si>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</si>
  <si>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</si>
  <si>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041</t>
  </si>
  <si>
    <t>043</t>
  </si>
  <si>
    <t>045</t>
  </si>
  <si>
    <t>047</t>
  </si>
  <si>
    <t>049</t>
  </si>
  <si>
    <t>051</t>
  </si>
  <si>
    <t>053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</si>
  <si>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</si>
  <si>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</si>
  <si>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</si>
  <si>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</si>
  <si>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</si>
  <si>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</si>
  <si>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</si>
  <si>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</si>
  <si>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</si>
  <si>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</si>
  <si>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</si>
  <si>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</si>
  <si>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</si>
  <si>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</si>
  <si>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</si>
  <si>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</si>
  <si>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</si>
  <si>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</si>
  <si>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</si>
  <si>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</si>
  <si>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</si>
  <si>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</si>
  <si>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</si>
  <si>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</si>
  <si>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</si>
  <si>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</si>
  <si>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</si>
  <si>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</si>
  <si>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</si>
  <si>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</si>
  <si>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</si>
  <si>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</si>
  <si>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</si>
  <si>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125</t>
  </si>
  <si>
    <t>127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</si>
  <si>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</si>
  <si>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</si>
  <si>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</si>
  <si>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</si>
  <si>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</si>
  <si>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</si>
  <si>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</si>
  <si>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</si>
  <si>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</si>
  <si>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</si>
  <si>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</si>
  <si>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</si>
  <si>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</si>
  <si>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</si>
  <si>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</si>
  <si>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</si>
  <si>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</si>
  <si>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</si>
  <si>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</si>
  <si>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</si>
  <si>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</si>
  <si>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</si>
  <si>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</si>
  <si>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</si>
  <si>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</si>
  <si>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</si>
  <si>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</si>
  <si>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</si>
  <si>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191</t>
  </si>
  <si>
    <t>193</t>
  </si>
  <si>
    <t>195</t>
  </si>
  <si>
    <t>197</t>
  </si>
  <si>
    <t>199</t>
  </si>
  <si>
    <t>510</t>
  </si>
  <si>
    <t>515</t>
  </si>
  <si>
    <t>520</t>
  </si>
  <si>
    <t>530</t>
  </si>
  <si>
    <t>540</t>
  </si>
  <si>
    <t>550</t>
  </si>
  <si>
    <t>570</t>
  </si>
  <si>
    <t>580</t>
  </si>
  <si>
    <t>590</t>
  </si>
  <si>
    <t>620</t>
  </si>
  <si>
    <t>650</t>
  </si>
  <si>
    <t>630</t>
  </si>
  <si>
    <t>640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</si>
  <si>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</si>
  <si>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</si>
  <si>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</si>
  <si>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</si>
  <si>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</si>
  <si>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</si>
  <si>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</si>
  <si>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</si>
  <si>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</si>
  <si>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</si>
  <si>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</si>
  <si>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</si>
  <si>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</si>
  <si>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</si>
  <si>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</si>
  <si>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</si>
  <si>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</si>
  <si>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</si>
  <si>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</si>
  <si>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</si>
  <si>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</si>
  <si>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</si>
  <si>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</si>
  <si>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ALBEMARLE CO</t>
  </si>
  <si>
    <t>ALLEGHANY CO</t>
  </si>
  <si>
    <t>AMELIA CO</t>
  </si>
  <si>
    <t>AMHERST CO</t>
  </si>
  <si>
    <t>APPOMATTOX CO</t>
  </si>
  <si>
    <t>ARLINGTON CO</t>
  </si>
  <si>
    <t>AUGUSTA CO</t>
  </si>
  <si>
    <t>BATH CO</t>
  </si>
  <si>
    <t>BEDFORD CO</t>
  </si>
  <si>
    <t>BLAND CO</t>
  </si>
  <si>
    <t>BOTETOURT CO</t>
  </si>
  <si>
    <t>BRUNSWICK CO</t>
  </si>
  <si>
    <t>BUCHANAN CO</t>
  </si>
  <si>
    <t>BUCKINGHAM CO</t>
  </si>
  <si>
    <t>CAMPBELL CO</t>
  </si>
  <si>
    <t>CAROLINE CO</t>
  </si>
  <si>
    <t>CARROLL CO</t>
  </si>
  <si>
    <t>CHARLES CITY CO</t>
  </si>
  <si>
    <t>CHARLOTTE CO</t>
  </si>
  <si>
    <t>CHESTERFIELD CO</t>
  </si>
  <si>
    <t>CLARKE CO</t>
  </si>
  <si>
    <t>CRAIG CO</t>
  </si>
  <si>
    <t>CULPEPER CO</t>
  </si>
  <si>
    <t>CUMBERLAND CO</t>
  </si>
  <si>
    <t>DICKENSON CO</t>
  </si>
  <si>
    <t>DINWIDDIE CO</t>
  </si>
  <si>
    <t>ESSEX CO</t>
  </si>
  <si>
    <t>FAIRFAX CO</t>
  </si>
  <si>
    <t>FAUQUIER CO</t>
  </si>
  <si>
    <t>FLOYD CO</t>
  </si>
  <si>
    <t>FLUVANNA CO</t>
  </si>
  <si>
    <t>FRANKLIN CO</t>
  </si>
  <si>
    <t>FREDERICK CO</t>
  </si>
  <si>
    <t>GILES CO</t>
  </si>
  <si>
    <t>GLOUCESTER CO</t>
  </si>
  <si>
    <t>GOOCHLAND CO</t>
  </si>
  <si>
    <t>GRAYSON CO</t>
  </si>
  <si>
    <t>GREENE CO</t>
  </si>
  <si>
    <t>GREENSVILLE CO</t>
  </si>
  <si>
    <t>HALIFAX CO</t>
  </si>
  <si>
    <t>HANOVER CO</t>
  </si>
  <si>
    <t>HENRICO CO</t>
  </si>
  <si>
    <t>HENRY CO</t>
  </si>
  <si>
    <t>HIGHLAND CO</t>
  </si>
  <si>
    <t>ISLE OF WIGHT CO</t>
  </si>
  <si>
    <t>JAMES CITY CO</t>
  </si>
  <si>
    <t>KING AND QUEEN CO</t>
  </si>
  <si>
    <t>KING GEORGE CO</t>
  </si>
  <si>
    <t>KING WILLIAM CO</t>
  </si>
  <si>
    <t>LANCASTER CO</t>
  </si>
  <si>
    <t>LEE CO</t>
  </si>
  <si>
    <t>LOUDOUN CO</t>
  </si>
  <si>
    <t>LOUISA CO</t>
  </si>
  <si>
    <t>LUNENBURG CO</t>
  </si>
  <si>
    <t>MADISON CO</t>
  </si>
  <si>
    <t>MATHEWS CO</t>
  </si>
  <si>
    <t>MECKLENBURG CO</t>
  </si>
  <si>
    <t>MIDDLESEX CO</t>
  </si>
  <si>
    <t>MONTGOMERY CO</t>
  </si>
  <si>
    <t>NELSON CO</t>
  </si>
  <si>
    <t>NEW KENT CO</t>
  </si>
  <si>
    <t>NORTHAMPTON CO</t>
  </si>
  <si>
    <t>NORTHUMBERLAND CO</t>
  </si>
  <si>
    <t>NOTTOWAY CO</t>
  </si>
  <si>
    <t>ORANGE CO</t>
  </si>
  <si>
    <t>PAGE CO</t>
  </si>
  <si>
    <t>PATRICK CO</t>
  </si>
  <si>
    <t>PITTSYLVANIA CO</t>
  </si>
  <si>
    <t>POWHATAN CO</t>
  </si>
  <si>
    <t>PRINCE EDWARD CO</t>
  </si>
  <si>
    <t>PRINCE GEORGE CO</t>
  </si>
  <si>
    <t>PRINCE WILLIAM CO</t>
  </si>
  <si>
    <t>PULASKI CO</t>
  </si>
  <si>
    <t>RAPPAHANNOCK CO</t>
  </si>
  <si>
    <t>RICHMOND CO</t>
  </si>
  <si>
    <t>ROANOKE CO</t>
  </si>
  <si>
    <t>ROCKBRIDGE CO</t>
  </si>
  <si>
    <t>ROCKINGHAM CO</t>
  </si>
  <si>
    <t>RUSSELL CO</t>
  </si>
  <si>
    <t>SCOTT CO</t>
  </si>
  <si>
    <t>SHENANDOAH CO</t>
  </si>
  <si>
    <t>SMYTH CO</t>
  </si>
  <si>
    <t>SOUTHAMPTON CO</t>
  </si>
  <si>
    <t>SPOTSYLVANIA CO</t>
  </si>
  <si>
    <t>STAFFORD CO</t>
  </si>
  <si>
    <t>SURRY CO</t>
  </si>
  <si>
    <t>SUSSEX CO</t>
  </si>
  <si>
    <t>TAZEWELL CO</t>
  </si>
  <si>
    <t>WARREN CO</t>
  </si>
  <si>
    <t>WASHINGTON CO</t>
  </si>
  <si>
    <t>WESTMORELAND CO</t>
  </si>
  <si>
    <t>WISE CO</t>
  </si>
  <si>
    <t>WYTHE CO</t>
  </si>
  <si>
    <t>YORK CO</t>
  </si>
  <si>
    <t>ALEXANDRIA CITY</t>
  </si>
  <si>
    <t>BEDFORD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</si>
  <si>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</si>
  <si>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</si>
  <si>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</si>
  <si>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</si>
  <si>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</si>
  <si>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</si>
  <si>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</si>
  <si>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FRANKLIN CITY</t>
  </si>
  <si>
    <t>FREDERICKSBURG CITY</t>
  </si>
  <si>
    <t>GALAX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</si>
  <si>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</si>
  <si>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</si>
  <si>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</si>
  <si>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</si>
  <si>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</si>
  <si>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</si>
  <si>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</si>
  <si>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</si>
  <si>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</si>
  <si>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</si>
  <si>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</si>
  <si>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</si>
  <si>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</si>
  <si>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</si>
  <si>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</si>
  <si>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</si>
  <si>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</si>
  <si>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</si>
  <si>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</si>
  <si>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</si>
  <si>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</si>
  <si>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</si>
  <si>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</si>
  <si>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TOTAL</t>
  </si>
  <si>
    <t>PAYMENTS</t>
  </si>
  <si>
    <t>MEDICAID</t>
  </si>
  <si>
    <t>FEDERAL</t>
  </si>
  <si>
    <t>RATE</t>
  </si>
  <si>
    <t>SHARE</t>
  </si>
  <si>
    <t>STATE/</t>
  </si>
  <si>
    <t>LOCAL</t>
  </si>
  <si>
    <t>MATCH</t>
  </si>
  <si>
    <t>STATE</t>
  </si>
  <si>
    <t>CHECK</t>
  </si>
  <si>
    <t>MATH</t>
  </si>
  <si>
    <t>(POOL)</t>
  </si>
  <si>
    <t>(RATE)</t>
  </si>
  <si>
    <t>YEAR-TO-DATE</t>
  </si>
  <si>
    <t>HAMPTON CITY</t>
  </si>
  <si>
    <t>TO PROVIDERS</t>
  </si>
  <si>
    <t>JULY, 2007</t>
  </si>
  <si>
    <t>AUGUST, 2007</t>
  </si>
  <si>
    <t>SEPTEMBER,2007</t>
  </si>
  <si>
    <t>OCTOBER, 2007</t>
  </si>
  <si>
    <t>NOVEMBER, 2007</t>
  </si>
  <si>
    <t>DECEMBER, 2007</t>
  </si>
  <si>
    <t>JANUARY, 2008</t>
  </si>
  <si>
    <t>FEBRUARY, 2008</t>
  </si>
  <si>
    <t>MARCH, 2008</t>
  </si>
  <si>
    <t>APRIL, 2008</t>
  </si>
  <si>
    <t>MAY, 2008</t>
  </si>
  <si>
    <t>JUNE, 2008</t>
  </si>
  <si>
    <t>FY2008</t>
  </si>
  <si>
    <t>REGULAR</t>
  </si>
  <si>
    <t>AUGUST, 2007 MEDICAID ADJUSTMENTS--REGULAR--FY2008</t>
  </si>
  <si>
    <t>SEPTEMBER, 2007 MEDICAID ADJUSTMENTS--REGULAR--FY2008</t>
  </si>
  <si>
    <t>OCTOBER, 2007 MEDICAID ADJUSTMENTS--REGULAR--FY2008</t>
  </si>
  <si>
    <t>NOVEMBER, 2007 MEDICAID ADJUSTMENTS--REGULAR--FY2008</t>
  </si>
  <si>
    <t>DECEMBER, 2007 MEDICAID ADJUSTMENTS--REGULAR--FY2008</t>
  </si>
  <si>
    <t>JANUARY, 2008 MEDICAID ADJUSTMENTS--REGULAR--FY2008</t>
  </si>
  <si>
    <t>FEBRUARY, 2008 MEDICAID ADJUSTMENTS--REGULAR--FY2008</t>
  </si>
  <si>
    <t>MARCH, 2008 MEDICAID ADJUSTMENTS--REGULAR--FY2008</t>
  </si>
  <si>
    <t>APRIL, 2008 MEDICAID ADJUSTMENTS--REGULAR-FY2008</t>
  </si>
  <si>
    <t>MAY, 2008 MEDICAID ADJUSTMENTS--REGULAR--FY2008</t>
  </si>
  <si>
    <t>JUNE, 2008 MEDICAID ADJUSTMENTS--REGULAR--FY2008</t>
  </si>
  <si>
    <t>REGULAR MEDICAID ADJUSTMENTS YEAR-TO-DATE  FY2008</t>
  </si>
  <si>
    <t xml:space="preserve"> JULY, 2007 MEDICAID ADJUSTMENTS--REGULAR--FY2008-REVISED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</si>
</sst>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3" fontId="1" fillId="0" borderId="0" xfId="15" applyFont="1" applyAlignment="1">
      <alignment/>
    </xf>
    <xf numFmtId="43" fontId="1" fillId="0" borderId="0" xfId="15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15" fontId="3" fillId="0" borderId="0" xfId="0" applyNumberFormat="1" applyFont="1" applyAlignment="1">
      <alignment horizontal="center"/>
    </xf>
    <xf numFmtId="10" fontId="1" fillId="0" borderId="0" xfId="15" applyNumberFormat="1" applyFont="1" applyAlignment="1">
      <alignment horizontal="center"/>
    </xf>
    <xf numFmtId="10" fontId="2" fillId="0" borderId="0" xfId="15" applyNumberFormat="1" applyFont="1" applyAlignment="1">
      <alignment horizontal="center"/>
    </xf>
    <xf numFmtId="43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43" fontId="1" fillId="0" borderId="0" xfId="15" applyFont="1" applyAlignment="1">
      <alignment/>
    </xf>
    <xf numFmtId="10" fontId="1" fillId="0" borderId="0" xfId="15" applyNumberFormat="1" applyFont="1" applyAlignment="1" quotePrefix="1">
      <alignment horizontal="center"/>
    </xf>
    <xf numFmtId="43" fontId="1" fillId="0" borderId="0" xfId="15" applyNumberFormat="1" applyFont="1" applyAlignment="1">
      <alignment/>
    </xf>
    <xf numFmtId="10" fontId="1" fillId="0" borderId="0" xfId="15" applyNumberFormat="1" applyFont="1" applyAlignment="1">
      <alignment/>
    </xf>
    <xf numFmtId="9" fontId="1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10" fontId="2" fillId="0" borderId="0" xfId="15" applyNumberFormat="1" applyFont="1" applyAlignment="1" quotePrefix="1">
      <alignment horizontal="center"/>
    </xf>
    <xf numFmtId="43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43" fontId="2" fillId="0" borderId="0" xfId="0" applyNumberFormat="1" applyFont="1" applyAlignment="1">
      <alignment/>
    </xf>
    <xf numFmtId="43" fontId="2" fillId="0" borderId="0" xfId="15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8" t="s">
        <v>307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294</v>
      </c>
      <c r="G5" s="22">
        <v>0.5</v>
      </c>
      <c r="K5" s="15"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281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>
        <v>75027.84</v>
      </c>
      <c r="G9" s="19">
        <v>0.5</v>
      </c>
      <c r="I9" s="20">
        <f>E9*G9</f>
        <v>37513.92</v>
      </c>
      <c r="K9" s="5">
        <f>E9-I9</f>
        <v>37513.92</v>
      </c>
      <c r="M9" s="14">
        <v>0.2332</v>
      </c>
      <c r="O9" s="5">
        <f>K9*M9</f>
        <v>8748.246143999999</v>
      </c>
      <c r="Q9" s="16">
        <f>K9-O9</f>
        <v>28765.673856</v>
      </c>
      <c r="S9" s="16">
        <f>I9+O9+Q9</f>
        <v>75027.84</v>
      </c>
    </row>
    <row r="10" spans="1:19" ht="11.25">
      <c r="A10" s="4" t="s">
        <v>5</v>
      </c>
      <c r="C10" s="3" t="s">
        <v>135</v>
      </c>
      <c r="E10" s="6">
        <v>148803.11</v>
      </c>
      <c r="G10" s="19">
        <v>0.5</v>
      </c>
      <c r="I10" s="20">
        <f aca="true" t="shared" si="0" ref="I10:I73">E10*G10</f>
        <v>74401.555</v>
      </c>
      <c r="K10" s="5">
        <f aca="true" t="shared" si="1" ref="K10:K73">E10-I10</f>
        <v>74401.555</v>
      </c>
      <c r="M10" s="14">
        <v>0.4474</v>
      </c>
      <c r="O10" s="5">
        <f>K10*M10</f>
        <v>33287.255707</v>
      </c>
      <c r="Q10" s="16">
        <f aca="true" t="shared" si="2" ref="Q10:Q73">K10-O10</f>
        <v>41114.299293</v>
      </c>
      <c r="S10" s="16">
        <f aca="true" t="shared" si="3" ref="S10:S73">I10+O10+Q10</f>
        <v>148803.11</v>
      </c>
    </row>
    <row r="11" spans="1:19" ht="11.25">
      <c r="A11" s="4" t="s">
        <v>6</v>
      </c>
      <c r="C11" s="3" t="s">
        <v>136</v>
      </c>
      <c r="E11" s="6">
        <v>27581.11</v>
      </c>
      <c r="G11" s="19">
        <v>0.5</v>
      </c>
      <c r="I11" s="20">
        <f t="shared" si="0"/>
        <v>13790.555</v>
      </c>
      <c r="K11" s="5">
        <f t="shared" si="1"/>
        <v>13790.555</v>
      </c>
      <c r="M11" s="14">
        <v>0.1924</v>
      </c>
      <c r="O11" s="5">
        <f aca="true" t="shared" si="4" ref="O11:O74">K11*M11</f>
        <v>2653.3027819999998</v>
      </c>
      <c r="Q11" s="16">
        <f t="shared" si="2"/>
        <v>11137.252218000001</v>
      </c>
      <c r="S11" s="16">
        <f t="shared" si="3"/>
        <v>27581.11</v>
      </c>
    </row>
    <row r="12" spans="1:19" ht="11.25">
      <c r="A12" s="4" t="s">
        <v>7</v>
      </c>
      <c r="C12" s="3" t="s">
        <v>137</v>
      </c>
      <c r="E12" s="6">
        <v>51539.51</v>
      </c>
      <c r="G12" s="19">
        <v>0.5</v>
      </c>
      <c r="I12" s="20">
        <f t="shared" si="0"/>
        <v>25769.755</v>
      </c>
      <c r="K12" s="5">
        <f t="shared" si="1"/>
        <v>25769.755</v>
      </c>
      <c r="M12" s="14">
        <v>0.3268</v>
      </c>
      <c r="O12" s="5">
        <f t="shared" si="4"/>
        <v>8421.555934</v>
      </c>
      <c r="Q12" s="16">
        <f t="shared" si="2"/>
        <v>17348.199066</v>
      </c>
      <c r="S12" s="16">
        <f t="shared" si="3"/>
        <v>51539.51</v>
      </c>
    </row>
    <row r="13" spans="1:19" ht="11.25">
      <c r="A13" s="4" t="s">
        <v>8</v>
      </c>
      <c r="C13" s="3" t="s">
        <v>138</v>
      </c>
      <c r="E13" s="6">
        <v>45891.05</v>
      </c>
      <c r="G13" s="19">
        <v>0.5</v>
      </c>
      <c r="I13" s="20">
        <f t="shared" si="0"/>
        <v>22945.525</v>
      </c>
      <c r="K13" s="5">
        <f t="shared" si="1"/>
        <v>22945.525</v>
      </c>
      <c r="M13" s="14">
        <v>0.2722</v>
      </c>
      <c r="O13" s="5">
        <f t="shared" si="4"/>
        <v>6245.7719050000005</v>
      </c>
      <c r="Q13" s="16">
        <f t="shared" si="2"/>
        <v>16699.753095</v>
      </c>
      <c r="S13" s="16">
        <f t="shared" si="3"/>
        <v>45891.05</v>
      </c>
    </row>
    <row r="14" spans="1:19" ht="11.25">
      <c r="A14" s="4" t="s">
        <v>9</v>
      </c>
      <c r="C14" s="3" t="s">
        <v>139</v>
      </c>
      <c r="E14" s="6">
        <v>76124.06</v>
      </c>
      <c r="G14" s="19">
        <v>0.5</v>
      </c>
      <c r="I14" s="20">
        <f t="shared" si="0"/>
        <v>38062.03</v>
      </c>
      <c r="K14" s="5">
        <f t="shared" si="1"/>
        <v>38062.03</v>
      </c>
      <c r="M14" s="14">
        <v>0.2639</v>
      </c>
      <c r="O14" s="5">
        <f t="shared" si="4"/>
        <v>10044.569717</v>
      </c>
      <c r="Q14" s="16">
        <f t="shared" si="2"/>
        <v>28017.460283</v>
      </c>
      <c r="S14" s="16">
        <f t="shared" si="3"/>
        <v>76124.06</v>
      </c>
    </row>
    <row r="15" spans="1:19" ht="11.25">
      <c r="A15" s="4" t="s">
        <v>10</v>
      </c>
      <c r="C15" s="3" t="s">
        <v>140</v>
      </c>
      <c r="E15" s="6">
        <v>300193.7</v>
      </c>
      <c r="G15" s="19">
        <v>0.5</v>
      </c>
      <c r="I15" s="20">
        <f t="shared" si="0"/>
        <v>150096.85</v>
      </c>
      <c r="K15" s="5">
        <f t="shared" si="1"/>
        <v>150096.85</v>
      </c>
      <c r="M15" s="14">
        <v>0.4602</v>
      </c>
      <c r="O15" s="5">
        <f t="shared" si="4"/>
        <v>69074.57037</v>
      </c>
      <c r="Q15" s="16">
        <f t="shared" si="2"/>
        <v>81022.27963</v>
      </c>
      <c r="S15" s="16">
        <f t="shared" si="3"/>
        <v>300193.7</v>
      </c>
    </row>
    <row r="16" spans="1:19" ht="11.25">
      <c r="A16" s="4" t="s">
        <v>11</v>
      </c>
      <c r="C16" s="3" t="s">
        <v>141</v>
      </c>
      <c r="E16" s="6">
        <v>95090.92</v>
      </c>
      <c r="G16" s="19">
        <v>0.5</v>
      </c>
      <c r="I16" s="20">
        <f t="shared" si="0"/>
        <v>47545.46</v>
      </c>
      <c r="K16" s="5">
        <f t="shared" si="1"/>
        <v>47545.46</v>
      </c>
      <c r="M16" s="14">
        <v>0.3302</v>
      </c>
      <c r="O16" s="5">
        <f t="shared" si="4"/>
        <v>15699.510892</v>
      </c>
      <c r="Q16" s="16">
        <f t="shared" si="2"/>
        <v>31845.949108</v>
      </c>
      <c r="S16" s="16">
        <f t="shared" si="3"/>
        <v>95090.92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92733.03</v>
      </c>
      <c r="G18" s="19">
        <v>0.5</v>
      </c>
      <c r="I18" s="20">
        <f t="shared" si="0"/>
        <v>46366.515</v>
      </c>
      <c r="K18" s="5">
        <f t="shared" si="1"/>
        <v>46366.515</v>
      </c>
      <c r="M18" s="14">
        <v>0.336</v>
      </c>
      <c r="O18" s="5">
        <f t="shared" si="4"/>
        <v>15579.14904</v>
      </c>
      <c r="Q18" s="16">
        <f t="shared" si="2"/>
        <v>30787.36596</v>
      </c>
      <c r="S18" s="16">
        <f t="shared" si="3"/>
        <v>92733.03</v>
      </c>
    </row>
    <row r="19" spans="1:19" ht="11.25">
      <c r="A19" s="4" t="s">
        <v>14</v>
      </c>
      <c r="C19" s="3" t="s">
        <v>144</v>
      </c>
      <c r="E19" s="6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35895.75</v>
      </c>
      <c r="G20" s="19">
        <v>0.5</v>
      </c>
      <c r="I20" s="20">
        <f t="shared" si="0"/>
        <v>17947.875</v>
      </c>
      <c r="K20" s="5">
        <f t="shared" si="1"/>
        <v>17947.875</v>
      </c>
      <c r="M20" s="14">
        <v>0.3602</v>
      </c>
      <c r="O20" s="5">
        <f t="shared" si="4"/>
        <v>6464.824575000001</v>
      </c>
      <c r="Q20" s="16">
        <f t="shared" si="2"/>
        <v>11483.050425</v>
      </c>
      <c r="S20" s="16">
        <f t="shared" si="3"/>
        <v>35895.75</v>
      </c>
    </row>
    <row r="21" spans="1:19" ht="11.25">
      <c r="A21" s="4" t="s">
        <v>16</v>
      </c>
      <c r="C21" s="3" t="s">
        <v>146</v>
      </c>
      <c r="E21" s="6">
        <v>128004.77</v>
      </c>
      <c r="G21" s="19">
        <v>0.5</v>
      </c>
      <c r="I21" s="20">
        <f t="shared" si="0"/>
        <v>64002.385</v>
      </c>
      <c r="K21" s="5">
        <f t="shared" si="1"/>
        <v>64002.385</v>
      </c>
      <c r="M21" s="14">
        <v>0.2439</v>
      </c>
      <c r="O21" s="5">
        <f t="shared" si="4"/>
        <v>15610.181701500002</v>
      </c>
      <c r="Q21" s="16">
        <f t="shared" si="2"/>
        <v>48392.2032985</v>
      </c>
      <c r="S21" s="16">
        <f t="shared" si="3"/>
        <v>128004.77</v>
      </c>
    </row>
    <row r="22" spans="1:19" ht="11.25">
      <c r="A22" s="4" t="s">
        <v>17</v>
      </c>
      <c r="C22" s="3" t="s">
        <v>147</v>
      </c>
      <c r="E22" s="6">
        <v>41105</v>
      </c>
      <c r="G22" s="19">
        <v>0.5</v>
      </c>
      <c r="I22" s="20">
        <f t="shared" si="0"/>
        <v>20552.5</v>
      </c>
      <c r="K22" s="5">
        <f t="shared" si="1"/>
        <v>20552.5</v>
      </c>
      <c r="M22" s="14">
        <v>0.3156</v>
      </c>
      <c r="O22" s="5">
        <f t="shared" si="4"/>
        <v>6486.369</v>
      </c>
      <c r="Q22" s="16">
        <f t="shared" si="2"/>
        <v>14066.131000000001</v>
      </c>
      <c r="S22" s="16">
        <f t="shared" si="3"/>
        <v>41105</v>
      </c>
    </row>
    <row r="23" spans="1:19" ht="11.25">
      <c r="A23" s="4" t="s">
        <v>18</v>
      </c>
      <c r="C23" s="3" t="s">
        <v>148</v>
      </c>
      <c r="E23" s="6">
        <v>34706.9</v>
      </c>
      <c r="G23" s="19">
        <v>0.5</v>
      </c>
      <c r="I23" s="20">
        <f t="shared" si="0"/>
        <v>17353.45</v>
      </c>
      <c r="K23" s="5">
        <f t="shared" si="1"/>
        <v>17353.45</v>
      </c>
      <c r="M23" s="14">
        <v>0.2023</v>
      </c>
      <c r="O23" s="5">
        <f t="shared" si="4"/>
        <v>3510.6029350000003</v>
      </c>
      <c r="Q23" s="16">
        <f t="shared" si="2"/>
        <v>13842.847065</v>
      </c>
      <c r="S23" s="16">
        <f t="shared" si="3"/>
        <v>34706.9</v>
      </c>
    </row>
    <row r="24" spans="1:19" ht="11.25">
      <c r="A24" s="4" t="s">
        <v>19</v>
      </c>
      <c r="C24" s="3" t="s">
        <v>149</v>
      </c>
      <c r="E24" s="6">
        <v>130312.38</v>
      </c>
      <c r="G24" s="19">
        <v>0.5</v>
      </c>
      <c r="I24" s="20">
        <f t="shared" si="0"/>
        <v>65156.19</v>
      </c>
      <c r="K24" s="5">
        <f t="shared" si="1"/>
        <v>65156.19</v>
      </c>
      <c r="M24" s="14">
        <v>0.3107</v>
      </c>
      <c r="O24" s="5">
        <f t="shared" si="4"/>
        <v>20244.028233</v>
      </c>
      <c r="Q24" s="16">
        <f t="shared" si="2"/>
        <v>44912.161767</v>
      </c>
      <c r="S24" s="16">
        <f t="shared" si="3"/>
        <v>130312.38</v>
      </c>
    </row>
    <row r="25" spans="1:19" ht="11.25">
      <c r="A25" s="4" t="s">
        <v>20</v>
      </c>
      <c r="C25" s="3" t="s">
        <v>150</v>
      </c>
      <c r="E25" s="6">
        <v>34028.73</v>
      </c>
      <c r="G25" s="19">
        <v>0.5</v>
      </c>
      <c r="I25" s="20">
        <f t="shared" si="0"/>
        <v>17014.365</v>
      </c>
      <c r="K25" s="5">
        <f t="shared" si="1"/>
        <v>17014.365</v>
      </c>
      <c r="M25" s="14">
        <v>0.3308</v>
      </c>
      <c r="O25" s="5">
        <f t="shared" si="4"/>
        <v>5628.351942</v>
      </c>
      <c r="Q25" s="16">
        <f t="shared" si="2"/>
        <v>11386.013058</v>
      </c>
      <c r="S25" s="16">
        <f t="shared" si="3"/>
        <v>34028.73</v>
      </c>
    </row>
    <row r="26" spans="1:19" ht="11.25">
      <c r="A26" s="4" t="s">
        <v>21</v>
      </c>
      <c r="C26" s="3" t="s">
        <v>151</v>
      </c>
      <c r="E26" s="6">
        <v>1696.5</v>
      </c>
      <c r="G26" s="19">
        <v>0.5</v>
      </c>
      <c r="I26" s="20">
        <f t="shared" si="0"/>
        <v>848.25</v>
      </c>
      <c r="K26" s="5">
        <f t="shared" si="1"/>
        <v>848.25</v>
      </c>
      <c r="M26" s="14">
        <v>0.291</v>
      </c>
      <c r="O26" s="5">
        <f t="shared" si="4"/>
        <v>246.84074999999999</v>
      </c>
      <c r="Q26" s="16">
        <f t="shared" si="2"/>
        <v>601.40925</v>
      </c>
      <c r="S26" s="16">
        <f t="shared" si="3"/>
        <v>1696.5</v>
      </c>
    </row>
    <row r="27" spans="1:19" ht="11.25">
      <c r="A27" s="4" t="s">
        <v>22</v>
      </c>
      <c r="C27" s="3" t="s">
        <v>152</v>
      </c>
      <c r="E27" s="6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11021.83</v>
      </c>
      <c r="G28" s="19">
        <v>0.5</v>
      </c>
      <c r="I28" s="20">
        <f t="shared" si="0"/>
        <v>5510.915</v>
      </c>
      <c r="K28" s="5">
        <f t="shared" si="1"/>
        <v>5510.915</v>
      </c>
      <c r="M28" s="14">
        <v>0.2204</v>
      </c>
      <c r="O28" s="5">
        <f t="shared" si="4"/>
        <v>1214.6056660000002</v>
      </c>
      <c r="Q28" s="16">
        <f t="shared" si="2"/>
        <v>4296.309334</v>
      </c>
      <c r="S28" s="16">
        <f t="shared" si="3"/>
        <v>11021.83</v>
      </c>
    </row>
    <row r="29" spans="1:19" ht="11.25">
      <c r="A29" s="4" t="s">
        <v>24</v>
      </c>
      <c r="C29" s="3" t="s">
        <v>154</v>
      </c>
      <c r="E29" s="6">
        <v>235796.58</v>
      </c>
      <c r="G29" s="19">
        <v>0.5</v>
      </c>
      <c r="I29" s="20">
        <f t="shared" si="0"/>
        <v>117898.29</v>
      </c>
      <c r="K29" s="5">
        <f t="shared" si="1"/>
        <v>117898.29</v>
      </c>
      <c r="M29" s="14">
        <v>0.3853</v>
      </c>
      <c r="O29" s="5">
        <f t="shared" si="4"/>
        <v>45426.21113699999</v>
      </c>
      <c r="Q29" s="16">
        <f t="shared" si="2"/>
        <v>72472.078863</v>
      </c>
      <c r="S29" s="16">
        <f t="shared" si="3"/>
        <v>235796.58</v>
      </c>
    </row>
    <row r="30" spans="1:19" ht="11.25">
      <c r="A30" s="4" t="s">
        <v>25</v>
      </c>
      <c r="C30" s="3" t="s">
        <v>155</v>
      </c>
      <c r="E30" s="6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18849</v>
      </c>
      <c r="G31" s="19">
        <v>0.5</v>
      </c>
      <c r="I31" s="20">
        <f t="shared" si="0"/>
        <v>9424.5</v>
      </c>
      <c r="K31" s="5">
        <f t="shared" si="1"/>
        <v>9424.5</v>
      </c>
      <c r="M31" s="14">
        <v>0.2901</v>
      </c>
      <c r="O31" s="5">
        <f t="shared" si="4"/>
        <v>2734.04745</v>
      </c>
      <c r="Q31" s="16">
        <f t="shared" si="2"/>
        <v>6690.45255</v>
      </c>
      <c r="S31" s="16">
        <f t="shared" si="3"/>
        <v>18849</v>
      </c>
    </row>
    <row r="32" spans="1:19" ht="11.25">
      <c r="A32" s="4" t="s">
        <v>27</v>
      </c>
      <c r="C32" s="3" t="s">
        <v>157</v>
      </c>
      <c r="E32" s="6">
        <v>132209.75</v>
      </c>
      <c r="G32" s="19">
        <v>0.5</v>
      </c>
      <c r="I32" s="20">
        <f t="shared" si="0"/>
        <v>66104.875</v>
      </c>
      <c r="K32" s="5">
        <f t="shared" si="1"/>
        <v>66104.875</v>
      </c>
      <c r="M32" s="14">
        <v>0.3767</v>
      </c>
      <c r="O32" s="5">
        <f t="shared" si="4"/>
        <v>24901.7064125</v>
      </c>
      <c r="Q32" s="16">
        <f t="shared" si="2"/>
        <v>41203.1685875</v>
      </c>
      <c r="S32" s="16">
        <f t="shared" si="3"/>
        <v>132209.75</v>
      </c>
    </row>
    <row r="33" spans="1:19" ht="11.25">
      <c r="A33" s="4" t="s">
        <v>28</v>
      </c>
      <c r="C33" s="3" t="s">
        <v>158</v>
      </c>
      <c r="E33" s="6">
        <v>58123.23</v>
      </c>
      <c r="G33" s="19">
        <v>0.5</v>
      </c>
      <c r="I33" s="20">
        <f t="shared" si="0"/>
        <v>29061.615</v>
      </c>
      <c r="K33" s="5">
        <f t="shared" si="1"/>
        <v>29061.615</v>
      </c>
      <c r="M33" s="14">
        <v>0.304</v>
      </c>
      <c r="O33" s="5">
        <f t="shared" si="4"/>
        <v>8834.73096</v>
      </c>
      <c r="Q33" s="16">
        <f t="shared" si="2"/>
        <v>20226.88404</v>
      </c>
      <c r="S33" s="16">
        <f t="shared" si="3"/>
        <v>58123.23000000001</v>
      </c>
    </row>
    <row r="34" spans="1:19" ht="11.25">
      <c r="A34" s="4" t="s">
        <v>29</v>
      </c>
      <c r="C34" s="3" t="s">
        <v>159</v>
      </c>
      <c r="E34" s="6">
        <v>114088.3</v>
      </c>
      <c r="G34" s="19">
        <v>0.5</v>
      </c>
      <c r="I34" s="20">
        <f t="shared" si="0"/>
        <v>57044.15</v>
      </c>
      <c r="K34" s="5">
        <f t="shared" si="1"/>
        <v>57044.15</v>
      </c>
      <c r="M34" s="14">
        <v>0.3042</v>
      </c>
      <c r="O34" s="5">
        <f t="shared" si="4"/>
        <v>17352.83043</v>
      </c>
      <c r="Q34" s="16">
        <f t="shared" si="2"/>
        <v>39691.31957</v>
      </c>
      <c r="S34" s="16">
        <f t="shared" si="3"/>
        <v>114088.29999999999</v>
      </c>
    </row>
    <row r="35" spans="1:19" ht="11.25">
      <c r="A35" s="4" t="s">
        <v>30</v>
      </c>
      <c r="C35" s="3" t="s">
        <v>160</v>
      </c>
      <c r="E35" s="6">
        <v>113162.46</v>
      </c>
      <c r="G35" s="19">
        <v>0.5</v>
      </c>
      <c r="I35" s="20">
        <f t="shared" si="0"/>
        <v>56581.23</v>
      </c>
      <c r="K35" s="5">
        <f t="shared" si="1"/>
        <v>56581.23</v>
      </c>
      <c r="M35" s="14">
        <v>0.3358</v>
      </c>
      <c r="O35" s="5">
        <f t="shared" si="4"/>
        <v>18999.977034</v>
      </c>
      <c r="Q35" s="16">
        <f t="shared" si="2"/>
        <v>37581.252966</v>
      </c>
      <c r="S35" s="16">
        <f t="shared" si="3"/>
        <v>113162.46</v>
      </c>
    </row>
    <row r="36" spans="1:19" ht="11.25">
      <c r="A36" s="4" t="s">
        <v>31</v>
      </c>
      <c r="C36" s="3" t="s">
        <v>161</v>
      </c>
      <c r="E36" s="6">
        <v>48342.48</v>
      </c>
      <c r="G36" s="19">
        <v>0.5</v>
      </c>
      <c r="I36" s="20">
        <f t="shared" si="0"/>
        <v>24171.24</v>
      </c>
      <c r="K36" s="5">
        <f t="shared" si="1"/>
        <v>24171.24</v>
      </c>
      <c r="M36" s="14">
        <v>0.3853</v>
      </c>
      <c r="O36" s="5">
        <f t="shared" si="4"/>
        <v>9313.178772</v>
      </c>
      <c r="Q36" s="16">
        <f t="shared" si="2"/>
        <v>14858.061228000002</v>
      </c>
      <c r="S36" s="16">
        <f t="shared" si="3"/>
        <v>48342.48000000001</v>
      </c>
    </row>
    <row r="37" spans="1:19" ht="11.25">
      <c r="A37" s="4" t="s">
        <v>32</v>
      </c>
      <c r="C37" s="3" t="s">
        <v>162</v>
      </c>
      <c r="E37" s="6">
        <v>484143.35</v>
      </c>
      <c r="G37" s="19">
        <v>0.5</v>
      </c>
      <c r="I37" s="20">
        <f t="shared" si="0"/>
        <v>242071.675</v>
      </c>
      <c r="K37" s="5">
        <f t="shared" si="1"/>
        <v>242071.675</v>
      </c>
      <c r="M37" s="14">
        <v>0.4611</v>
      </c>
      <c r="O37" s="5">
        <f t="shared" si="4"/>
        <v>111619.2493425</v>
      </c>
      <c r="Q37" s="16">
        <f t="shared" si="2"/>
        <v>130452.42565749999</v>
      </c>
      <c r="S37" s="16">
        <f t="shared" si="3"/>
        <v>484143.35</v>
      </c>
    </row>
    <row r="38" spans="1:19" ht="11.25">
      <c r="A38" s="4" t="s">
        <v>33</v>
      </c>
      <c r="C38" s="3" t="s">
        <v>163</v>
      </c>
      <c r="E38" s="6">
        <v>126130.38</v>
      </c>
      <c r="G38" s="19">
        <v>0.5</v>
      </c>
      <c r="I38" s="20">
        <f t="shared" si="0"/>
        <v>63065.19</v>
      </c>
      <c r="K38" s="5">
        <f t="shared" si="1"/>
        <v>63065.19</v>
      </c>
      <c r="M38" s="14">
        <v>0.4584</v>
      </c>
      <c r="O38" s="5">
        <f t="shared" si="4"/>
        <v>28909.083096</v>
      </c>
      <c r="Q38" s="16">
        <f t="shared" si="2"/>
        <v>34156.106904</v>
      </c>
      <c r="S38" s="16">
        <f t="shared" si="3"/>
        <v>126130.38</v>
      </c>
    </row>
    <row r="39" spans="1:19" ht="11.25">
      <c r="A39" s="4" t="s">
        <v>34</v>
      </c>
      <c r="C39" s="3" t="s">
        <v>164</v>
      </c>
      <c r="E39" s="6">
        <v>24700.25</v>
      </c>
      <c r="G39" s="19">
        <v>0.5</v>
      </c>
      <c r="I39" s="20">
        <f t="shared" si="0"/>
        <v>12350.125</v>
      </c>
      <c r="K39" s="5">
        <f t="shared" si="1"/>
        <v>12350.125</v>
      </c>
      <c r="M39" s="14">
        <v>0.2324</v>
      </c>
      <c r="O39" s="5">
        <f t="shared" si="4"/>
        <v>2870.16905</v>
      </c>
      <c r="Q39" s="16">
        <f t="shared" si="2"/>
        <v>9479.95595</v>
      </c>
      <c r="S39" s="16">
        <f t="shared" si="3"/>
        <v>24700.25</v>
      </c>
    </row>
    <row r="40" spans="1:19" ht="11.25">
      <c r="A40" s="4" t="s">
        <v>35</v>
      </c>
      <c r="C40" s="3" t="s">
        <v>165</v>
      </c>
      <c r="E40" s="6">
        <v>67686.81</v>
      </c>
      <c r="G40" s="19">
        <v>0.5</v>
      </c>
      <c r="I40" s="20">
        <f t="shared" si="0"/>
        <v>33843.405</v>
      </c>
      <c r="K40" s="5">
        <f t="shared" si="1"/>
        <v>33843.405</v>
      </c>
      <c r="M40" s="14">
        <v>0.3811</v>
      </c>
      <c r="O40" s="5">
        <f t="shared" si="4"/>
        <v>12897.7216455</v>
      </c>
      <c r="Q40" s="16">
        <f t="shared" si="2"/>
        <v>20945.683354499997</v>
      </c>
      <c r="S40" s="16">
        <f t="shared" si="3"/>
        <v>67686.81</v>
      </c>
    </row>
    <row r="41" spans="1:19" ht="11.25">
      <c r="A41" s="4" t="s">
        <v>36</v>
      </c>
      <c r="C41" s="3" t="s">
        <v>166</v>
      </c>
      <c r="E41" s="6">
        <v>106427.53</v>
      </c>
      <c r="G41" s="19">
        <v>0.5</v>
      </c>
      <c r="I41" s="20">
        <f t="shared" si="0"/>
        <v>53213.765</v>
      </c>
      <c r="K41" s="5">
        <f t="shared" si="1"/>
        <v>53213.765</v>
      </c>
      <c r="M41" s="14">
        <v>0.283</v>
      </c>
      <c r="O41" s="5">
        <f t="shared" si="4"/>
        <v>15059.495495</v>
      </c>
      <c r="Q41" s="16">
        <f t="shared" si="2"/>
        <v>38154.269505000004</v>
      </c>
      <c r="S41" s="16">
        <f t="shared" si="3"/>
        <v>106427.53</v>
      </c>
    </row>
    <row r="42" spans="1:19" ht="11.25">
      <c r="A42" s="4" t="s">
        <v>37</v>
      </c>
      <c r="C42" s="3" t="s">
        <v>167</v>
      </c>
      <c r="E42" s="6">
        <v>19979.94</v>
      </c>
      <c r="G42" s="19">
        <v>0.5</v>
      </c>
      <c r="I42" s="20">
        <f t="shared" si="0"/>
        <v>9989.97</v>
      </c>
      <c r="K42" s="5">
        <f t="shared" si="1"/>
        <v>9989.97</v>
      </c>
      <c r="M42" s="14">
        <v>0.4348</v>
      </c>
      <c r="O42" s="5">
        <f t="shared" si="4"/>
        <v>4343.638956</v>
      </c>
      <c r="Q42" s="16">
        <f t="shared" si="2"/>
        <v>5646.331044</v>
      </c>
      <c r="S42" s="16">
        <f t="shared" si="3"/>
        <v>19979.94</v>
      </c>
    </row>
    <row r="43" spans="1:19" ht="11.25">
      <c r="A43" s="4" t="s">
        <v>38</v>
      </c>
      <c r="C43" s="3" t="s">
        <v>168</v>
      </c>
      <c r="E43" s="6">
        <v>54194.51</v>
      </c>
      <c r="G43" s="19">
        <v>0.5</v>
      </c>
      <c r="I43" s="20">
        <f t="shared" si="0"/>
        <v>27097.255</v>
      </c>
      <c r="K43" s="5">
        <f t="shared" si="1"/>
        <v>27097.255</v>
      </c>
      <c r="M43" s="14">
        <v>0.2898</v>
      </c>
      <c r="O43" s="5">
        <f t="shared" si="4"/>
        <v>7852.784499</v>
      </c>
      <c r="Q43" s="16">
        <f t="shared" si="2"/>
        <v>19244.470501</v>
      </c>
      <c r="S43" s="16">
        <f t="shared" si="3"/>
        <v>54194.509999999995</v>
      </c>
    </row>
    <row r="44" spans="1:19" ht="11.25">
      <c r="A44" s="4" t="s">
        <v>39</v>
      </c>
      <c r="C44" s="3" t="s">
        <v>169</v>
      </c>
      <c r="E44" s="6">
        <v>23049.5</v>
      </c>
      <c r="G44" s="19">
        <v>0.5</v>
      </c>
      <c r="I44" s="20">
        <f t="shared" si="0"/>
        <v>11524.75</v>
      </c>
      <c r="K44" s="5">
        <f t="shared" si="1"/>
        <v>11524.75</v>
      </c>
      <c r="M44" s="14">
        <v>0.3687</v>
      </c>
      <c r="O44" s="5">
        <f t="shared" si="4"/>
        <v>4249.175325</v>
      </c>
      <c r="Q44" s="16">
        <f t="shared" si="2"/>
        <v>7275.574675</v>
      </c>
      <c r="S44" s="16">
        <f t="shared" si="3"/>
        <v>23049.5</v>
      </c>
    </row>
    <row r="45" spans="1:19" ht="11.25">
      <c r="A45" s="4" t="s">
        <v>40</v>
      </c>
      <c r="C45" s="3" t="s">
        <v>170</v>
      </c>
      <c r="E45" s="6">
        <v>22726.99</v>
      </c>
      <c r="G45" s="19">
        <v>0.5</v>
      </c>
      <c r="I45" s="20">
        <f t="shared" si="0"/>
        <v>11363.495</v>
      </c>
      <c r="K45" s="5">
        <f t="shared" si="1"/>
        <v>11363.495</v>
      </c>
      <c r="M45" s="14">
        <v>0.4871</v>
      </c>
      <c r="O45" s="5">
        <f t="shared" si="4"/>
        <v>5535.1584145</v>
      </c>
      <c r="Q45" s="16">
        <f t="shared" si="2"/>
        <v>5828.336585500001</v>
      </c>
      <c r="S45" s="16">
        <f t="shared" si="3"/>
        <v>22726.99</v>
      </c>
    </row>
    <row r="46" spans="1:19" ht="11.25">
      <c r="A46" s="4" t="s">
        <v>41</v>
      </c>
      <c r="C46" s="3" t="s">
        <v>171</v>
      </c>
      <c r="E46" s="6">
        <v>2211.4</v>
      </c>
      <c r="G46" s="19">
        <v>0.5</v>
      </c>
      <c r="I46" s="20">
        <f t="shared" si="0"/>
        <v>1105.7</v>
      </c>
      <c r="K46" s="5">
        <f t="shared" si="1"/>
        <v>1105.7</v>
      </c>
      <c r="M46" s="14">
        <v>0.2109</v>
      </c>
      <c r="O46" s="5">
        <f t="shared" si="4"/>
        <v>233.19213000000002</v>
      </c>
      <c r="Q46" s="16">
        <f t="shared" si="2"/>
        <v>872.50787</v>
      </c>
      <c r="S46" s="16">
        <f t="shared" si="3"/>
        <v>2211.4</v>
      </c>
    </row>
    <row r="47" spans="1:19" ht="11.25">
      <c r="A47" s="4" t="s">
        <v>42</v>
      </c>
      <c r="C47" s="3" t="s">
        <v>172</v>
      </c>
      <c r="E47" s="6">
        <v>26141.38</v>
      </c>
      <c r="G47" s="19">
        <v>0.5</v>
      </c>
      <c r="I47" s="20">
        <f t="shared" si="0"/>
        <v>13070.69</v>
      </c>
      <c r="K47" s="5">
        <f t="shared" si="1"/>
        <v>13070.69</v>
      </c>
      <c r="M47" s="14">
        <v>0.3471</v>
      </c>
      <c r="O47" s="5">
        <f t="shared" si="4"/>
        <v>4536.836499</v>
      </c>
      <c r="Q47" s="16">
        <f t="shared" si="2"/>
        <v>8533.853501000001</v>
      </c>
      <c r="S47" s="16">
        <f t="shared" si="3"/>
        <v>26141.38</v>
      </c>
    </row>
    <row r="48" spans="1:19" ht="11.25">
      <c r="A48" s="4" t="s">
        <v>43</v>
      </c>
      <c r="C48" s="3" t="s">
        <v>173</v>
      </c>
      <c r="E48" s="6">
        <v>22232.94</v>
      </c>
      <c r="G48" s="19">
        <v>0.5</v>
      </c>
      <c r="I48" s="20">
        <f t="shared" si="0"/>
        <v>11116.47</v>
      </c>
      <c r="K48" s="5">
        <f t="shared" si="1"/>
        <v>11116.47</v>
      </c>
      <c r="M48" s="14">
        <v>0.2266</v>
      </c>
      <c r="O48" s="5">
        <f t="shared" si="4"/>
        <v>2518.9921019999997</v>
      </c>
      <c r="Q48" s="16">
        <f t="shared" si="2"/>
        <v>8597.477898</v>
      </c>
      <c r="S48" s="16">
        <f t="shared" si="3"/>
        <v>22232.94</v>
      </c>
    </row>
    <row r="49" spans="1:19" ht="11.25">
      <c r="A49" s="4" t="s">
        <v>44</v>
      </c>
      <c r="C49" s="3" t="s">
        <v>174</v>
      </c>
      <c r="E49" s="6">
        <v>52252.5</v>
      </c>
      <c r="G49" s="19">
        <v>0.5</v>
      </c>
      <c r="I49" s="20">
        <f t="shared" si="0"/>
        <v>26126.25</v>
      </c>
      <c r="K49" s="5">
        <f t="shared" si="1"/>
        <v>26126.25</v>
      </c>
      <c r="M49" s="14">
        <v>0.2335</v>
      </c>
      <c r="O49" s="5">
        <f t="shared" si="4"/>
        <v>6100.479375</v>
      </c>
      <c r="Q49" s="16">
        <f t="shared" si="2"/>
        <v>20025.770625</v>
      </c>
      <c r="S49" s="16">
        <f t="shared" si="3"/>
        <v>52252.5</v>
      </c>
    </row>
    <row r="50" spans="1:19" ht="11.25">
      <c r="A50" s="4" t="s">
        <v>45</v>
      </c>
      <c r="C50" s="3" t="s">
        <v>175</v>
      </c>
      <c r="E50" s="6">
        <v>77753.69</v>
      </c>
      <c r="G50" s="19">
        <v>0.5</v>
      </c>
      <c r="I50" s="20">
        <f t="shared" si="0"/>
        <v>38876.845</v>
      </c>
      <c r="K50" s="5">
        <f t="shared" si="1"/>
        <v>38876.845</v>
      </c>
      <c r="M50" s="14">
        <v>0.4444</v>
      </c>
      <c r="O50" s="5">
        <f t="shared" si="4"/>
        <v>17276.869918</v>
      </c>
      <c r="Q50" s="16">
        <f t="shared" si="2"/>
        <v>21599.975082</v>
      </c>
      <c r="S50" s="16">
        <f t="shared" si="3"/>
        <v>77753.69</v>
      </c>
    </row>
    <row r="51" spans="1:19" ht="11.25">
      <c r="A51" s="4" t="s">
        <v>46</v>
      </c>
      <c r="C51" s="3" t="s">
        <v>176</v>
      </c>
      <c r="E51" s="6">
        <v>339143.39</v>
      </c>
      <c r="G51" s="19">
        <v>0.5</v>
      </c>
      <c r="I51" s="20">
        <f t="shared" si="0"/>
        <v>169571.695</v>
      </c>
      <c r="K51" s="5">
        <f t="shared" si="1"/>
        <v>169571.695</v>
      </c>
      <c r="M51" s="14">
        <v>0.3755</v>
      </c>
      <c r="O51" s="5">
        <f t="shared" si="4"/>
        <v>63674.171472500006</v>
      </c>
      <c r="Q51" s="16">
        <f t="shared" si="2"/>
        <v>105897.5235275</v>
      </c>
      <c r="S51" s="16">
        <f t="shared" si="3"/>
        <v>339143.39</v>
      </c>
    </row>
    <row r="52" spans="1:19" ht="11.25">
      <c r="A52" s="4" t="s">
        <v>47</v>
      </c>
      <c r="C52" s="3" t="s">
        <v>177</v>
      </c>
      <c r="E52" s="6">
        <v>12603.8</v>
      </c>
      <c r="G52" s="19">
        <v>0.5</v>
      </c>
      <c r="I52" s="20">
        <f t="shared" si="0"/>
        <v>6301.9</v>
      </c>
      <c r="K52" s="5">
        <f t="shared" si="1"/>
        <v>6301.9</v>
      </c>
      <c r="M52" s="14">
        <v>0.2786</v>
      </c>
      <c r="O52" s="5">
        <f t="shared" si="4"/>
        <v>1755.7093399999999</v>
      </c>
      <c r="Q52" s="16">
        <f t="shared" si="2"/>
        <v>4546.19066</v>
      </c>
      <c r="S52" s="16">
        <f t="shared" si="3"/>
        <v>12603.8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11635.9</v>
      </c>
      <c r="G54" s="19">
        <v>0.5</v>
      </c>
      <c r="I54" s="20">
        <f t="shared" si="0"/>
        <v>5817.95</v>
      </c>
      <c r="K54" s="5">
        <f t="shared" si="1"/>
        <v>5817.95</v>
      </c>
      <c r="M54" s="14">
        <v>0.3613</v>
      </c>
      <c r="O54" s="5">
        <f t="shared" si="4"/>
        <v>2102.025335</v>
      </c>
      <c r="Q54" s="16">
        <f t="shared" si="2"/>
        <v>3715.924665</v>
      </c>
      <c r="S54" s="16">
        <f t="shared" si="3"/>
        <v>11635.9</v>
      </c>
    </row>
    <row r="55" spans="1:19" ht="11.25">
      <c r="A55" s="4" t="s">
        <v>50</v>
      </c>
      <c r="C55" s="3" t="s">
        <v>180</v>
      </c>
      <c r="E55" s="6">
        <v>39480</v>
      </c>
      <c r="G55" s="19">
        <v>0.5</v>
      </c>
      <c r="I55" s="20">
        <f t="shared" si="0"/>
        <v>19740</v>
      </c>
      <c r="K55" s="5">
        <f t="shared" si="1"/>
        <v>19740</v>
      </c>
      <c r="M55" s="14">
        <v>0.4483</v>
      </c>
      <c r="O55" s="5">
        <f t="shared" si="4"/>
        <v>8849.442</v>
      </c>
      <c r="Q55" s="16">
        <f t="shared" si="2"/>
        <v>10890.558</v>
      </c>
      <c r="S55" s="16">
        <f t="shared" si="3"/>
        <v>39480</v>
      </c>
    </row>
    <row r="56" spans="1:19" ht="11.25">
      <c r="A56" s="4" t="s">
        <v>51</v>
      </c>
      <c r="C56" s="3" t="s">
        <v>181</v>
      </c>
      <c r="E56" s="6">
        <v>20356.92</v>
      </c>
      <c r="G56" s="19">
        <v>0.5</v>
      </c>
      <c r="I56" s="20">
        <f t="shared" si="0"/>
        <v>10178.46</v>
      </c>
      <c r="K56" s="5">
        <f t="shared" si="1"/>
        <v>10178.46</v>
      </c>
      <c r="M56" s="14">
        <v>0.3144</v>
      </c>
      <c r="O56" s="5">
        <f t="shared" si="4"/>
        <v>3200.1078239999997</v>
      </c>
      <c r="Q56" s="16">
        <f t="shared" si="2"/>
        <v>6978.352175999999</v>
      </c>
      <c r="S56" s="16">
        <f t="shared" si="3"/>
        <v>20356.92</v>
      </c>
    </row>
    <row r="57" spans="1:19" ht="11.25">
      <c r="A57" s="4" t="s">
        <v>52</v>
      </c>
      <c r="C57" s="3" t="s">
        <v>182</v>
      </c>
      <c r="E57" s="6">
        <v>60373.53</v>
      </c>
      <c r="G57" s="19">
        <v>0.5</v>
      </c>
      <c r="I57" s="20">
        <f t="shared" si="0"/>
        <v>30186.765</v>
      </c>
      <c r="K57" s="5">
        <f t="shared" si="1"/>
        <v>30186.765</v>
      </c>
      <c r="M57" s="14">
        <v>0.3627</v>
      </c>
      <c r="O57" s="5">
        <f t="shared" si="4"/>
        <v>10948.739665500001</v>
      </c>
      <c r="Q57" s="16">
        <f t="shared" si="2"/>
        <v>19238.0253345</v>
      </c>
      <c r="S57" s="16">
        <f t="shared" si="3"/>
        <v>60373.53</v>
      </c>
    </row>
    <row r="58" spans="1:19" ht="11.25">
      <c r="A58" s="4" t="s">
        <v>53</v>
      </c>
      <c r="C58" s="3" t="s">
        <v>183</v>
      </c>
      <c r="E58" s="6">
        <v>42604.11</v>
      </c>
      <c r="G58" s="19">
        <v>0.5</v>
      </c>
      <c r="I58" s="20">
        <f t="shared" si="0"/>
        <v>21302.055</v>
      </c>
      <c r="K58" s="5">
        <f t="shared" si="1"/>
        <v>21302.055</v>
      </c>
      <c r="M58" s="14">
        <v>0.3853</v>
      </c>
      <c r="O58" s="5">
        <f t="shared" si="4"/>
        <v>8207.6817915</v>
      </c>
      <c r="Q58" s="16">
        <f t="shared" si="2"/>
        <v>13094.373208500001</v>
      </c>
      <c r="S58" s="16">
        <f t="shared" si="3"/>
        <v>42604.11</v>
      </c>
    </row>
    <row r="59" spans="1:19" ht="11.25">
      <c r="A59" s="4" t="s">
        <v>54</v>
      </c>
      <c r="C59" s="3" t="s">
        <v>184</v>
      </c>
      <c r="E59" s="6">
        <v>32121.57</v>
      </c>
      <c r="G59" s="19">
        <v>0.5</v>
      </c>
      <c r="I59" s="20">
        <f t="shared" si="0"/>
        <v>16060.785</v>
      </c>
      <c r="K59" s="5">
        <f t="shared" si="1"/>
        <v>16060.785</v>
      </c>
      <c r="M59" s="14">
        <v>0.4391</v>
      </c>
      <c r="O59" s="5">
        <f t="shared" si="4"/>
        <v>7052.2906935</v>
      </c>
      <c r="Q59" s="16">
        <f t="shared" si="2"/>
        <v>9008.4943065</v>
      </c>
      <c r="S59" s="16">
        <f t="shared" si="3"/>
        <v>32121.57</v>
      </c>
    </row>
    <row r="60" spans="1:19" ht="11.25">
      <c r="A60" s="4" t="s">
        <v>55</v>
      </c>
      <c r="C60" s="3" t="s">
        <v>185</v>
      </c>
      <c r="E60" s="6">
        <v>6031.68</v>
      </c>
      <c r="G60" s="19">
        <v>0.5</v>
      </c>
      <c r="I60" s="20">
        <f t="shared" si="0"/>
        <v>3015.84</v>
      </c>
      <c r="K60" s="5">
        <f t="shared" si="1"/>
        <v>3015.84</v>
      </c>
      <c r="M60" s="14">
        <v>0.2245</v>
      </c>
      <c r="O60" s="5">
        <f t="shared" si="4"/>
        <v>677.0560800000001</v>
      </c>
      <c r="Q60" s="16">
        <f t="shared" si="2"/>
        <v>2338.78392</v>
      </c>
      <c r="S60" s="16">
        <f t="shared" si="3"/>
        <v>6031.68</v>
      </c>
    </row>
    <row r="61" spans="1:19" ht="11.25">
      <c r="A61" s="4" t="s">
        <v>56</v>
      </c>
      <c r="C61" s="3" t="s">
        <v>186</v>
      </c>
      <c r="E61" s="6">
        <v>190860.34</v>
      </c>
      <c r="G61" s="19">
        <v>0.5</v>
      </c>
      <c r="I61" s="20">
        <f t="shared" si="0"/>
        <v>95430.17</v>
      </c>
      <c r="K61" s="5">
        <f t="shared" si="1"/>
        <v>95430.17</v>
      </c>
      <c r="M61" s="17">
        <v>0.4764</v>
      </c>
      <c r="O61" s="5">
        <f t="shared" si="4"/>
        <v>45462.932988</v>
      </c>
      <c r="Q61" s="16">
        <f t="shared" si="2"/>
        <v>49967.237012</v>
      </c>
      <c r="S61" s="16">
        <f t="shared" si="3"/>
        <v>190860.34</v>
      </c>
    </row>
    <row r="62" spans="1:19" ht="11.25">
      <c r="A62" s="4" t="s">
        <v>57</v>
      </c>
      <c r="C62" s="3" t="s">
        <v>187</v>
      </c>
      <c r="E62" s="6">
        <v>107110.2</v>
      </c>
      <c r="G62" s="19">
        <v>0.5</v>
      </c>
      <c r="I62" s="20">
        <f t="shared" si="0"/>
        <v>53555.1</v>
      </c>
      <c r="K62" s="5">
        <f t="shared" si="1"/>
        <v>53555.1</v>
      </c>
      <c r="M62" s="14">
        <v>0.4401</v>
      </c>
      <c r="O62" s="5">
        <f t="shared" si="4"/>
        <v>23569.59951</v>
      </c>
      <c r="Q62" s="16">
        <f t="shared" si="2"/>
        <v>29985.50049</v>
      </c>
      <c r="S62" s="16">
        <f t="shared" si="3"/>
        <v>107110.20000000001</v>
      </c>
    </row>
    <row r="63" spans="1:19" ht="11.25">
      <c r="A63" s="4" t="s">
        <v>58</v>
      </c>
      <c r="C63" s="3" t="s">
        <v>188</v>
      </c>
      <c r="E63" s="6">
        <v>34572.32</v>
      </c>
      <c r="G63" s="19">
        <v>0.5</v>
      </c>
      <c r="I63" s="20">
        <f t="shared" si="0"/>
        <v>17286.16</v>
      </c>
      <c r="K63" s="5">
        <f t="shared" si="1"/>
        <v>17286.16</v>
      </c>
      <c r="M63" s="14">
        <v>0.1698</v>
      </c>
      <c r="O63" s="5">
        <f t="shared" si="4"/>
        <v>2935.189968</v>
      </c>
      <c r="Q63" s="16">
        <f t="shared" si="2"/>
        <v>14350.970032</v>
      </c>
      <c r="S63" s="16">
        <f t="shared" si="3"/>
        <v>34572.32</v>
      </c>
    </row>
    <row r="64" spans="1:19" ht="11.25">
      <c r="A64" s="4" t="s">
        <v>59</v>
      </c>
      <c r="C64" s="3" t="s">
        <v>189</v>
      </c>
      <c r="E64" s="6">
        <v>80755.66</v>
      </c>
      <c r="G64" s="19">
        <v>0.5</v>
      </c>
      <c r="I64" s="20">
        <f t="shared" si="0"/>
        <v>40377.83</v>
      </c>
      <c r="K64" s="5">
        <f t="shared" si="1"/>
        <v>40377.83</v>
      </c>
      <c r="M64" s="14">
        <v>0.3355</v>
      </c>
      <c r="O64" s="5">
        <f t="shared" si="4"/>
        <v>13546.761965000002</v>
      </c>
      <c r="Q64" s="16">
        <f t="shared" si="2"/>
        <v>26831.068035</v>
      </c>
      <c r="S64" s="16">
        <f t="shared" si="3"/>
        <v>80755.66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90983.79</v>
      </c>
      <c r="G66" s="19">
        <v>0.5</v>
      </c>
      <c r="I66" s="20">
        <f t="shared" si="0"/>
        <v>45491.895</v>
      </c>
      <c r="K66" s="5">
        <f t="shared" si="1"/>
        <v>45491.895</v>
      </c>
      <c r="M66" s="14">
        <v>0.2286</v>
      </c>
      <c r="O66" s="5">
        <f t="shared" si="4"/>
        <v>10399.447197</v>
      </c>
      <c r="Q66" s="16">
        <f t="shared" si="2"/>
        <v>35092.447802999995</v>
      </c>
      <c r="S66" s="16">
        <f t="shared" si="3"/>
        <v>90983.79</v>
      </c>
    </row>
    <row r="67" spans="1:19" ht="11.25">
      <c r="A67" s="4" t="s">
        <v>62</v>
      </c>
      <c r="C67" s="3" t="s">
        <v>192</v>
      </c>
      <c r="E67" s="6">
        <v>7151.85</v>
      </c>
      <c r="G67" s="19">
        <v>0.5</v>
      </c>
      <c r="I67" s="20">
        <f t="shared" si="0"/>
        <v>3575.925</v>
      </c>
      <c r="K67" s="5">
        <f t="shared" si="1"/>
        <v>3575.925</v>
      </c>
      <c r="M67" s="14">
        <v>0.4333</v>
      </c>
      <c r="O67" s="5">
        <f t="shared" si="4"/>
        <v>1549.4483025000002</v>
      </c>
      <c r="Q67" s="16">
        <f t="shared" si="2"/>
        <v>2026.4766975</v>
      </c>
      <c r="S67" s="16">
        <f t="shared" si="3"/>
        <v>7151.85</v>
      </c>
    </row>
    <row r="68" spans="1:19" ht="11.25">
      <c r="A68" s="4" t="s">
        <v>63</v>
      </c>
      <c r="C68" s="3" t="s">
        <v>193</v>
      </c>
      <c r="E68" s="6">
        <v>95324.75</v>
      </c>
      <c r="G68" s="19">
        <v>0.5</v>
      </c>
      <c r="I68" s="20">
        <f t="shared" si="0"/>
        <v>47662.375</v>
      </c>
      <c r="K68" s="5">
        <f t="shared" si="1"/>
        <v>47662.375</v>
      </c>
      <c r="M68" s="14">
        <v>0.2834</v>
      </c>
      <c r="O68" s="5">
        <f t="shared" si="4"/>
        <v>13507.517075</v>
      </c>
      <c r="Q68" s="16">
        <f t="shared" si="2"/>
        <v>34154.857925000004</v>
      </c>
      <c r="S68" s="16">
        <f t="shared" si="3"/>
        <v>95324.75</v>
      </c>
    </row>
    <row r="69" spans="1:19" ht="11.25">
      <c r="A69" s="4" t="s">
        <v>64</v>
      </c>
      <c r="C69" s="3" t="s">
        <v>194</v>
      </c>
      <c r="E69" s="6">
        <v>58386.36</v>
      </c>
      <c r="G69" s="19">
        <v>0.5</v>
      </c>
      <c r="I69" s="20">
        <f t="shared" si="0"/>
        <v>29193.18</v>
      </c>
      <c r="K69" s="5">
        <f t="shared" si="1"/>
        <v>29193.18</v>
      </c>
      <c r="M69" s="14">
        <v>0.3132</v>
      </c>
      <c r="O69" s="5">
        <f t="shared" si="4"/>
        <v>9143.303976</v>
      </c>
      <c r="Q69" s="16">
        <f t="shared" si="2"/>
        <v>20049.876024</v>
      </c>
      <c r="S69" s="16">
        <f t="shared" si="3"/>
        <v>58386.36</v>
      </c>
    </row>
    <row r="70" spans="1:19" ht="11.25">
      <c r="A70" s="4" t="s">
        <v>65</v>
      </c>
      <c r="C70" s="3" t="s">
        <v>195</v>
      </c>
      <c r="E70" s="6">
        <v>3769.8</v>
      </c>
      <c r="G70" s="19">
        <v>0.5</v>
      </c>
      <c r="I70" s="20">
        <f t="shared" si="0"/>
        <v>1884.9</v>
      </c>
      <c r="K70" s="5">
        <f t="shared" si="1"/>
        <v>1884.9</v>
      </c>
      <c r="M70" s="14">
        <v>0.4329</v>
      </c>
      <c r="O70" s="5">
        <f t="shared" si="4"/>
        <v>815.9732100000001</v>
      </c>
      <c r="Q70" s="16">
        <f t="shared" si="2"/>
        <v>1068.92679</v>
      </c>
      <c r="S70" s="16">
        <f t="shared" si="3"/>
        <v>3769.8</v>
      </c>
    </row>
    <row r="71" spans="1:19" ht="11.25">
      <c r="A71" s="4" t="s">
        <v>66</v>
      </c>
      <c r="C71" s="3" t="s">
        <v>196</v>
      </c>
      <c r="E71" s="6">
        <v>94886.22</v>
      </c>
      <c r="G71" s="19">
        <v>0.5</v>
      </c>
      <c r="I71" s="20">
        <f t="shared" si="0"/>
        <v>47443.11</v>
      </c>
      <c r="K71" s="5">
        <f t="shared" si="1"/>
        <v>47443.11</v>
      </c>
      <c r="M71" s="14">
        <v>0.1971</v>
      </c>
      <c r="O71" s="5">
        <f t="shared" si="4"/>
        <v>9351.036981</v>
      </c>
      <c r="Q71" s="16">
        <f t="shared" si="2"/>
        <v>38092.073019</v>
      </c>
      <c r="S71" s="16">
        <f t="shared" si="3"/>
        <v>94886.22</v>
      </c>
    </row>
    <row r="72" spans="1:19" ht="11.25">
      <c r="A72" s="4" t="s">
        <v>67</v>
      </c>
      <c r="C72" s="3" t="s">
        <v>197</v>
      </c>
      <c r="E72" s="6">
        <v>2622.4</v>
      </c>
      <c r="G72" s="19">
        <v>0.5</v>
      </c>
      <c r="I72" s="20">
        <f t="shared" si="0"/>
        <v>1311.2</v>
      </c>
      <c r="K72" s="5">
        <f t="shared" si="1"/>
        <v>1311.2</v>
      </c>
      <c r="M72" s="14">
        <v>0.3304</v>
      </c>
      <c r="O72" s="5">
        <f t="shared" si="4"/>
        <v>433.22048000000007</v>
      </c>
      <c r="Q72" s="16">
        <f t="shared" si="2"/>
        <v>877.97952</v>
      </c>
      <c r="S72" s="16">
        <f t="shared" si="3"/>
        <v>2622.4</v>
      </c>
    </row>
    <row r="73" spans="1:19" ht="11.25">
      <c r="A73" s="4" t="s">
        <v>68</v>
      </c>
      <c r="C73" s="3" t="s">
        <v>198</v>
      </c>
      <c r="E73" s="6">
        <v>22371.58</v>
      </c>
      <c r="G73" s="19">
        <v>0.5</v>
      </c>
      <c r="I73" s="20">
        <f t="shared" si="0"/>
        <v>11185.79</v>
      </c>
      <c r="K73" s="5">
        <f t="shared" si="1"/>
        <v>11185.79</v>
      </c>
      <c r="M73" s="14">
        <v>0.2686</v>
      </c>
      <c r="O73" s="5">
        <f t="shared" si="4"/>
        <v>3004.5031940000003</v>
      </c>
      <c r="Q73" s="16">
        <f t="shared" si="2"/>
        <v>8181.286806</v>
      </c>
      <c r="S73" s="16">
        <f t="shared" si="3"/>
        <v>22371.58</v>
      </c>
    </row>
    <row r="74" spans="1:19" ht="11.25">
      <c r="A74" s="4" t="s">
        <v>69</v>
      </c>
      <c r="C74" s="3" t="s">
        <v>199</v>
      </c>
      <c r="E74" s="6">
        <v>35933.48</v>
      </c>
      <c r="G74" s="19">
        <v>0.5</v>
      </c>
      <c r="I74" s="20">
        <f aca="true" t="shared" si="5" ref="I74:I137">E74*G74</f>
        <v>17966.74</v>
      </c>
      <c r="K74" s="5">
        <f aca="true" t="shared" si="6" ref="K74:K135">E74-I74</f>
        <v>17966.74</v>
      </c>
      <c r="M74" s="14">
        <v>0.4083</v>
      </c>
      <c r="O74" s="5">
        <f t="shared" si="4"/>
        <v>7335.819942000001</v>
      </c>
      <c r="Q74" s="16">
        <f aca="true" t="shared" si="7" ref="Q74:Q135">K74-O74</f>
        <v>10630.920058</v>
      </c>
      <c r="S74" s="16">
        <f aca="true" t="shared" si="8" ref="S74:S135">I74+O74+Q74</f>
        <v>35933.48</v>
      </c>
    </row>
    <row r="75" spans="1:19" ht="11.25">
      <c r="A75" s="4" t="s">
        <v>70</v>
      </c>
      <c r="C75" s="3" t="s">
        <v>200</v>
      </c>
      <c r="E75" s="6">
        <v>51709.7</v>
      </c>
      <c r="G75" s="19">
        <v>0.5</v>
      </c>
      <c r="I75" s="20">
        <f t="shared" si="5"/>
        <v>25854.85</v>
      </c>
      <c r="K75" s="5">
        <f t="shared" si="6"/>
        <v>25854.85</v>
      </c>
      <c r="M75" s="14">
        <v>0.2865</v>
      </c>
      <c r="O75" s="5">
        <f aca="true" t="shared" si="9" ref="O75:O135">K75*M75</f>
        <v>7407.414524999999</v>
      </c>
      <c r="Q75" s="16">
        <f t="shared" si="7"/>
        <v>18447.435475</v>
      </c>
      <c r="S75" s="16">
        <f t="shared" si="8"/>
        <v>51709.7</v>
      </c>
    </row>
    <row r="76" spans="1:19" ht="11.25">
      <c r="A76" s="4" t="s">
        <v>71</v>
      </c>
      <c r="C76" s="3" t="s">
        <v>201</v>
      </c>
      <c r="E76" s="6">
        <v>0</v>
      </c>
      <c r="G76" s="19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68987.34</v>
      </c>
      <c r="G77" s="19">
        <v>0.5</v>
      </c>
      <c r="I77" s="20">
        <f t="shared" si="5"/>
        <v>34493.67</v>
      </c>
      <c r="K77" s="5">
        <f t="shared" si="6"/>
        <v>34493.67</v>
      </c>
      <c r="M77" s="14">
        <v>0.2355</v>
      </c>
      <c r="O77" s="5">
        <f t="shared" si="9"/>
        <v>8123.259284999999</v>
      </c>
      <c r="Q77" s="16">
        <f t="shared" si="7"/>
        <v>26370.410714999998</v>
      </c>
      <c r="S77" s="16">
        <f t="shared" si="8"/>
        <v>68987.34</v>
      </c>
    </row>
    <row r="78" spans="1:19" ht="11.25">
      <c r="A78" s="4" t="s">
        <v>73</v>
      </c>
      <c r="C78" s="3" t="s">
        <v>203</v>
      </c>
      <c r="E78" s="6">
        <v>31796.08</v>
      </c>
      <c r="G78" s="19">
        <v>0.5</v>
      </c>
      <c r="I78" s="20">
        <f t="shared" si="5"/>
        <v>15898.04</v>
      </c>
      <c r="K78" s="5">
        <f t="shared" si="6"/>
        <v>15898.04</v>
      </c>
      <c r="M78" s="14">
        <v>0.4342</v>
      </c>
      <c r="O78" s="5">
        <f t="shared" si="9"/>
        <v>6902.928968</v>
      </c>
      <c r="Q78" s="16">
        <f t="shared" si="7"/>
        <v>8995.111032</v>
      </c>
      <c r="S78" s="16">
        <f t="shared" si="8"/>
        <v>31796.08</v>
      </c>
    </row>
    <row r="79" spans="1:19" ht="11.25">
      <c r="A79" s="4" t="s">
        <v>74</v>
      </c>
      <c r="C79" s="3" t="s">
        <v>204</v>
      </c>
      <c r="E79" s="6">
        <v>41790.35</v>
      </c>
      <c r="G79" s="19">
        <v>0.5</v>
      </c>
      <c r="I79" s="20">
        <f t="shared" si="5"/>
        <v>20895.175</v>
      </c>
      <c r="K79" s="5">
        <f t="shared" si="6"/>
        <v>20895.175</v>
      </c>
      <c r="M79" s="14">
        <v>0.2232</v>
      </c>
      <c r="O79" s="5">
        <f t="shared" si="9"/>
        <v>4663.80306</v>
      </c>
      <c r="Q79" s="16">
        <f t="shared" si="7"/>
        <v>16231.371939999999</v>
      </c>
      <c r="S79" s="16">
        <f t="shared" si="8"/>
        <v>41790.35</v>
      </c>
    </row>
    <row r="80" spans="1:19" ht="11.25">
      <c r="A80" s="4" t="s">
        <v>75</v>
      </c>
      <c r="C80" s="3" t="s">
        <v>205</v>
      </c>
      <c r="E80" s="6">
        <v>3496.46</v>
      </c>
      <c r="G80" s="19">
        <v>0.5</v>
      </c>
      <c r="I80" s="20">
        <f t="shared" si="5"/>
        <v>1748.23</v>
      </c>
      <c r="K80" s="5">
        <f t="shared" si="6"/>
        <v>1748.23</v>
      </c>
      <c r="M80" s="14">
        <v>0.3716</v>
      </c>
      <c r="O80" s="5">
        <f t="shared" si="9"/>
        <v>649.642268</v>
      </c>
      <c r="Q80" s="16">
        <f t="shared" si="7"/>
        <v>1098.587732</v>
      </c>
      <c r="S80" s="16">
        <f t="shared" si="8"/>
        <v>3496.46</v>
      </c>
    </row>
    <row r="81" spans="1:19" ht="11.25">
      <c r="A81" s="4" t="s">
        <v>76</v>
      </c>
      <c r="C81" s="3" t="s">
        <v>206</v>
      </c>
      <c r="E81" s="6">
        <v>269339.1</v>
      </c>
      <c r="G81" s="19">
        <v>0.5</v>
      </c>
      <c r="I81" s="20">
        <f t="shared" si="5"/>
        <v>134669.55</v>
      </c>
      <c r="K81" s="5">
        <f t="shared" si="6"/>
        <v>134669.55</v>
      </c>
      <c r="M81" s="14">
        <v>0.3414</v>
      </c>
      <c r="O81" s="5">
        <f t="shared" si="9"/>
        <v>45976.184369999995</v>
      </c>
      <c r="Q81" s="16">
        <f t="shared" si="7"/>
        <v>88693.36562999999</v>
      </c>
      <c r="S81" s="16">
        <f t="shared" si="8"/>
        <v>269339.1</v>
      </c>
    </row>
    <row r="82" spans="1:19" ht="11.25">
      <c r="A82" s="4" t="s">
        <v>77</v>
      </c>
      <c r="C82" s="3" t="s">
        <v>207</v>
      </c>
      <c r="E82" s="6">
        <v>104199.36</v>
      </c>
      <c r="G82" s="19">
        <v>0.5</v>
      </c>
      <c r="I82" s="20">
        <f t="shared" si="5"/>
        <v>52099.68</v>
      </c>
      <c r="K82" s="5">
        <f t="shared" si="6"/>
        <v>52099.68</v>
      </c>
      <c r="M82" s="14">
        <v>0.2923</v>
      </c>
      <c r="O82" s="5">
        <f t="shared" si="9"/>
        <v>15228.736464</v>
      </c>
      <c r="Q82" s="16">
        <f t="shared" si="7"/>
        <v>36870.943536</v>
      </c>
      <c r="S82" s="16">
        <f t="shared" si="8"/>
        <v>104199.35999999999</v>
      </c>
    </row>
    <row r="83" spans="1:19" ht="11.25">
      <c r="A83" s="4" t="s">
        <v>78</v>
      </c>
      <c r="C83" s="3" t="s">
        <v>208</v>
      </c>
      <c r="E83" s="6">
        <v>41107.78</v>
      </c>
      <c r="G83" s="19">
        <v>0.5</v>
      </c>
      <c r="I83" s="20">
        <f t="shared" si="5"/>
        <v>20553.89</v>
      </c>
      <c r="K83" s="5">
        <f t="shared" si="6"/>
        <v>20553.89</v>
      </c>
      <c r="M83" s="14">
        <v>0.4199</v>
      </c>
      <c r="O83" s="5">
        <f t="shared" si="9"/>
        <v>8630.578411</v>
      </c>
      <c r="Q83" s="16">
        <f t="shared" si="7"/>
        <v>11923.311588999999</v>
      </c>
      <c r="S83" s="16">
        <f t="shared" si="8"/>
        <v>41107.78</v>
      </c>
    </row>
    <row r="84" spans="1:19" ht="11.25">
      <c r="A84" s="4" t="s">
        <v>79</v>
      </c>
      <c r="C84" s="3" t="s">
        <v>209</v>
      </c>
      <c r="E84" s="6">
        <v>44483.64</v>
      </c>
      <c r="G84" s="19">
        <v>0.5</v>
      </c>
      <c r="I84" s="20">
        <f t="shared" si="5"/>
        <v>22241.82</v>
      </c>
      <c r="K84" s="5">
        <f t="shared" si="6"/>
        <v>22241.82</v>
      </c>
      <c r="M84" s="14">
        <v>0.3227</v>
      </c>
      <c r="O84" s="5">
        <f t="shared" si="9"/>
        <v>7177.435313999999</v>
      </c>
      <c r="Q84" s="16">
        <f t="shared" si="7"/>
        <v>15064.384686000001</v>
      </c>
      <c r="S84" s="16">
        <f t="shared" si="8"/>
        <v>44483.64</v>
      </c>
    </row>
    <row r="85" spans="1:19" ht="11.25">
      <c r="A85" s="4" t="s">
        <v>80</v>
      </c>
      <c r="C85" s="3" t="s">
        <v>210</v>
      </c>
      <c r="E85" s="6">
        <v>127374.84</v>
      </c>
      <c r="G85" s="19">
        <v>0.5</v>
      </c>
      <c r="I85" s="20">
        <f t="shared" si="5"/>
        <v>63687.42</v>
      </c>
      <c r="K85" s="5">
        <f t="shared" si="6"/>
        <v>63687.42</v>
      </c>
      <c r="M85" s="14">
        <v>0.4397</v>
      </c>
      <c r="O85" s="5">
        <f t="shared" si="9"/>
        <v>28003.358573999998</v>
      </c>
      <c r="Q85" s="16">
        <f t="shared" si="7"/>
        <v>35684.061426</v>
      </c>
      <c r="S85" s="16">
        <f t="shared" si="8"/>
        <v>127374.84</v>
      </c>
    </row>
    <row r="86" spans="1:19" ht="11.25">
      <c r="A86" s="4" t="s">
        <v>81</v>
      </c>
      <c r="C86" s="3" t="s">
        <v>211</v>
      </c>
      <c r="E86" s="6">
        <v>94191.05</v>
      </c>
      <c r="G86" s="19">
        <v>0.5</v>
      </c>
      <c r="I86" s="20">
        <f t="shared" si="5"/>
        <v>47095.525</v>
      </c>
      <c r="K86" s="5">
        <f t="shared" si="6"/>
        <v>47095.525</v>
      </c>
      <c r="M86" s="14">
        <v>0.2336</v>
      </c>
      <c r="O86" s="5">
        <f t="shared" si="9"/>
        <v>11001.514640000001</v>
      </c>
      <c r="Q86" s="16">
        <f t="shared" si="7"/>
        <v>36094.01036</v>
      </c>
      <c r="S86" s="16">
        <f t="shared" si="8"/>
        <v>94191.05</v>
      </c>
    </row>
    <row r="87" spans="1:19" ht="11.25">
      <c r="A87" s="4" t="s">
        <v>82</v>
      </c>
      <c r="C87" s="3" t="s">
        <v>212</v>
      </c>
      <c r="E87" s="6">
        <v>188014.16</v>
      </c>
      <c r="G87" s="19">
        <v>0.5</v>
      </c>
      <c r="I87" s="20">
        <f t="shared" si="5"/>
        <v>94007.08</v>
      </c>
      <c r="K87" s="5">
        <f t="shared" si="6"/>
        <v>94007.08</v>
      </c>
      <c r="M87" s="14">
        <v>0.3445</v>
      </c>
      <c r="O87" s="5">
        <f t="shared" si="9"/>
        <v>32385.439059999997</v>
      </c>
      <c r="Q87" s="16">
        <f t="shared" si="7"/>
        <v>61621.640940000005</v>
      </c>
      <c r="S87" s="16">
        <f t="shared" si="8"/>
        <v>188014.16</v>
      </c>
    </row>
    <row r="88" spans="1:19" ht="11.25">
      <c r="A88" s="4" t="s">
        <v>83</v>
      </c>
      <c r="C88" s="3" t="s">
        <v>213</v>
      </c>
      <c r="E88" s="6">
        <v>81386.77</v>
      </c>
      <c r="G88" s="19">
        <v>0.5</v>
      </c>
      <c r="I88" s="20">
        <f t="shared" si="5"/>
        <v>40693.385</v>
      </c>
      <c r="K88" s="5">
        <f t="shared" si="6"/>
        <v>40693.385</v>
      </c>
      <c r="M88" s="14">
        <v>0.1894</v>
      </c>
      <c r="O88" s="5">
        <f t="shared" si="9"/>
        <v>7707.3271190000005</v>
      </c>
      <c r="Q88" s="16">
        <f t="shared" si="7"/>
        <v>32986.057881</v>
      </c>
      <c r="S88" s="16">
        <f t="shared" si="8"/>
        <v>81386.77</v>
      </c>
    </row>
    <row r="89" spans="1:19" ht="11.25">
      <c r="A89" s="4" t="s">
        <v>84</v>
      </c>
      <c r="C89" s="3" t="s">
        <v>214</v>
      </c>
      <c r="E89" s="6">
        <v>6746</v>
      </c>
      <c r="G89" s="19">
        <v>0.5</v>
      </c>
      <c r="I89" s="20">
        <f t="shared" si="5"/>
        <v>3373</v>
      </c>
      <c r="K89" s="5">
        <f t="shared" si="6"/>
        <v>3373</v>
      </c>
      <c r="M89" s="14">
        <v>0.3154</v>
      </c>
      <c r="O89" s="5">
        <f t="shared" si="9"/>
        <v>1063.8442</v>
      </c>
      <c r="Q89" s="16">
        <f t="shared" si="7"/>
        <v>2309.1558</v>
      </c>
      <c r="S89" s="16">
        <f t="shared" si="8"/>
        <v>6746</v>
      </c>
    </row>
    <row r="90" spans="1:19" ht="11.25">
      <c r="A90" s="4" t="s">
        <v>85</v>
      </c>
      <c r="C90" s="3" t="s">
        <v>215</v>
      </c>
      <c r="E90" s="6">
        <v>48829.08</v>
      </c>
      <c r="G90" s="19">
        <v>0.5</v>
      </c>
      <c r="I90" s="20">
        <f t="shared" si="5"/>
        <v>24414.54</v>
      </c>
      <c r="K90" s="5">
        <f t="shared" si="6"/>
        <v>24414.54</v>
      </c>
      <c r="M90" s="14">
        <v>0.3517</v>
      </c>
      <c r="O90" s="5">
        <f t="shared" si="9"/>
        <v>8586.593718</v>
      </c>
      <c r="Q90" s="16">
        <f t="shared" si="7"/>
        <v>15827.946282</v>
      </c>
      <c r="S90" s="16">
        <f t="shared" si="8"/>
        <v>48829.08</v>
      </c>
    </row>
    <row r="91" spans="1:19" ht="11.25">
      <c r="A91" s="4" t="s">
        <v>86</v>
      </c>
      <c r="C91" s="3" t="s">
        <v>216</v>
      </c>
      <c r="E91" s="6">
        <v>51539.38</v>
      </c>
      <c r="G91" s="19">
        <v>0.5</v>
      </c>
      <c r="I91" s="20">
        <f t="shared" si="5"/>
        <v>25769.69</v>
      </c>
      <c r="K91" s="5">
        <f t="shared" si="6"/>
        <v>25769.69</v>
      </c>
      <c r="M91" s="14">
        <v>0.2337</v>
      </c>
      <c r="O91" s="5">
        <f t="shared" si="9"/>
        <v>6022.376552999999</v>
      </c>
      <c r="Q91" s="16">
        <f t="shared" si="7"/>
        <v>19747.313447</v>
      </c>
      <c r="S91" s="16">
        <f t="shared" si="8"/>
        <v>51539.38</v>
      </c>
    </row>
    <row r="92" spans="1:19" ht="11.25">
      <c r="A92" s="4" t="s">
        <v>87</v>
      </c>
      <c r="C92" s="3" t="s">
        <v>217</v>
      </c>
      <c r="E92" s="6">
        <v>0</v>
      </c>
      <c r="G92" s="19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168384.66</v>
      </c>
      <c r="G93" s="19">
        <v>0.5</v>
      </c>
      <c r="I93" s="20">
        <f t="shared" si="5"/>
        <v>84192.33</v>
      </c>
      <c r="K93" s="5">
        <f t="shared" si="6"/>
        <v>84192.33</v>
      </c>
      <c r="M93" s="14">
        <v>0.4588</v>
      </c>
      <c r="O93" s="5">
        <f t="shared" si="9"/>
        <v>38627.441004</v>
      </c>
      <c r="Q93" s="16">
        <f t="shared" si="7"/>
        <v>45564.888996</v>
      </c>
      <c r="S93" s="16">
        <f t="shared" si="8"/>
        <v>168384.66</v>
      </c>
    </row>
    <row r="94" spans="1:19" ht="11.25">
      <c r="A94" s="4" t="s">
        <v>89</v>
      </c>
      <c r="C94" s="3" t="s">
        <v>219</v>
      </c>
      <c r="E94" s="6">
        <v>207309.67</v>
      </c>
      <c r="G94" s="19">
        <v>0.5</v>
      </c>
      <c r="I94" s="20">
        <f t="shared" si="5"/>
        <v>103654.835</v>
      </c>
      <c r="K94" s="5">
        <f t="shared" si="6"/>
        <v>103654.835</v>
      </c>
      <c r="M94" s="14">
        <v>0.4439</v>
      </c>
      <c r="O94" s="5">
        <f t="shared" si="9"/>
        <v>46012.381256500004</v>
      </c>
      <c r="Q94" s="16">
        <f t="shared" si="7"/>
        <v>57642.4537435</v>
      </c>
      <c r="S94" s="16">
        <f t="shared" si="8"/>
        <v>207309.67</v>
      </c>
    </row>
    <row r="95" spans="1:19" ht="11.25">
      <c r="A95" s="4" t="s">
        <v>90</v>
      </c>
      <c r="C95" s="3" t="s">
        <v>220</v>
      </c>
      <c r="E95" s="6">
        <v>2383.95</v>
      </c>
      <c r="G95" s="19">
        <v>0.5</v>
      </c>
      <c r="I95" s="20">
        <f t="shared" si="5"/>
        <v>1191.975</v>
      </c>
      <c r="K95" s="5">
        <f t="shared" si="6"/>
        <v>1191.975</v>
      </c>
      <c r="M95" s="14">
        <v>0.3979</v>
      </c>
      <c r="O95" s="5">
        <f t="shared" si="9"/>
        <v>474.28685249999995</v>
      </c>
      <c r="Q95" s="16">
        <f t="shared" si="7"/>
        <v>717.6881475</v>
      </c>
      <c r="S95" s="16">
        <f t="shared" si="8"/>
        <v>2383.95</v>
      </c>
    </row>
    <row r="96" spans="1:19" ht="11.25">
      <c r="A96" s="4" t="s">
        <v>91</v>
      </c>
      <c r="C96" s="3" t="s">
        <v>221</v>
      </c>
      <c r="E96" s="6">
        <v>14089.9</v>
      </c>
      <c r="G96" s="19">
        <v>0.5</v>
      </c>
      <c r="I96" s="20">
        <f t="shared" si="5"/>
        <v>7044.95</v>
      </c>
      <c r="K96" s="5">
        <f t="shared" si="6"/>
        <v>7044.95</v>
      </c>
      <c r="M96" s="14">
        <v>0.2387</v>
      </c>
      <c r="O96" s="5">
        <f t="shared" si="9"/>
        <v>1681.629565</v>
      </c>
      <c r="Q96" s="16">
        <f t="shared" si="7"/>
        <v>5363.320435</v>
      </c>
      <c r="S96" s="16">
        <f t="shared" si="8"/>
        <v>14089.9</v>
      </c>
    </row>
    <row r="97" spans="1:19" ht="11.25">
      <c r="A97" s="4" t="s">
        <v>92</v>
      </c>
      <c r="C97" s="3" t="s">
        <v>222</v>
      </c>
      <c r="E97" s="6">
        <v>62443.1</v>
      </c>
      <c r="G97" s="19">
        <v>0.5</v>
      </c>
      <c r="I97" s="20">
        <f t="shared" si="5"/>
        <v>31221.55</v>
      </c>
      <c r="K97" s="5">
        <f t="shared" si="6"/>
        <v>31221.55</v>
      </c>
      <c r="M97" s="14">
        <v>0.2455</v>
      </c>
      <c r="O97" s="5">
        <f t="shared" si="9"/>
        <v>7664.890525</v>
      </c>
      <c r="Q97" s="16">
        <f t="shared" si="7"/>
        <v>23556.659475</v>
      </c>
      <c r="S97" s="16">
        <f t="shared" si="8"/>
        <v>62443.1</v>
      </c>
    </row>
    <row r="98" spans="1:19" ht="11.25">
      <c r="A98" s="4" t="s">
        <v>93</v>
      </c>
      <c r="C98" s="3" t="s">
        <v>223</v>
      </c>
      <c r="E98" s="6">
        <v>81568.32</v>
      </c>
      <c r="G98" s="19">
        <v>0.5</v>
      </c>
      <c r="I98" s="20">
        <f t="shared" si="5"/>
        <v>40784.16</v>
      </c>
      <c r="K98" s="5">
        <f t="shared" si="6"/>
        <v>40784.16</v>
      </c>
      <c r="M98" s="14">
        <v>0.3853</v>
      </c>
      <c r="O98" s="5">
        <f t="shared" si="9"/>
        <v>15714.136848</v>
      </c>
      <c r="Q98" s="16">
        <f t="shared" si="7"/>
        <v>25070.023152</v>
      </c>
      <c r="S98" s="16">
        <f t="shared" si="8"/>
        <v>81568.32</v>
      </c>
    </row>
    <row r="99" spans="1:19" ht="11.25">
      <c r="A99" s="4" t="s">
        <v>94</v>
      </c>
      <c r="C99" s="3" t="s">
        <v>224</v>
      </c>
      <c r="E99" s="6">
        <v>23322.28</v>
      </c>
      <c r="G99" s="19">
        <v>0.5</v>
      </c>
      <c r="I99" s="20">
        <f t="shared" si="5"/>
        <v>11661.14</v>
      </c>
      <c r="K99" s="5">
        <f t="shared" si="6"/>
        <v>11661.14</v>
      </c>
      <c r="M99" s="14">
        <v>0.276</v>
      </c>
      <c r="O99" s="5">
        <f t="shared" si="9"/>
        <v>3218.47464</v>
      </c>
      <c r="Q99" s="16">
        <f t="shared" si="7"/>
        <v>8442.665359999999</v>
      </c>
      <c r="S99" s="16">
        <f t="shared" si="8"/>
        <v>23322.28</v>
      </c>
    </row>
    <row r="100" spans="1:19" ht="11.25">
      <c r="A100" s="4" t="s">
        <v>95</v>
      </c>
      <c r="C100" s="3" t="s">
        <v>225</v>
      </c>
      <c r="E100" s="6">
        <v>37940.32</v>
      </c>
      <c r="G100" s="19">
        <v>0.5</v>
      </c>
      <c r="I100" s="20">
        <f t="shared" si="5"/>
        <v>18970.16</v>
      </c>
      <c r="K100" s="5">
        <f t="shared" si="6"/>
        <v>18970.16</v>
      </c>
      <c r="M100" s="14">
        <v>0.3025</v>
      </c>
      <c r="O100" s="5">
        <f t="shared" si="9"/>
        <v>5738.4734</v>
      </c>
      <c r="Q100" s="16">
        <f t="shared" si="7"/>
        <v>13231.6866</v>
      </c>
      <c r="S100" s="16">
        <f t="shared" si="8"/>
        <v>37940.32</v>
      </c>
    </row>
    <row r="101" spans="1:19" ht="11.25">
      <c r="A101" s="4" t="s">
        <v>96</v>
      </c>
      <c r="C101" s="3" t="s">
        <v>226</v>
      </c>
      <c r="E101" s="6">
        <v>15833.16</v>
      </c>
      <c r="G101" s="19">
        <v>0.5</v>
      </c>
      <c r="I101" s="20">
        <f t="shared" si="5"/>
        <v>7916.58</v>
      </c>
      <c r="K101" s="5">
        <f t="shared" si="6"/>
        <v>7916.58</v>
      </c>
      <c r="M101" s="14">
        <v>0.2755</v>
      </c>
      <c r="O101" s="5">
        <f t="shared" si="9"/>
        <v>2181.0177900000003</v>
      </c>
      <c r="Q101" s="16">
        <f t="shared" si="7"/>
        <v>5735.56221</v>
      </c>
      <c r="S101" s="16">
        <f t="shared" si="8"/>
        <v>15833.16</v>
      </c>
    </row>
    <row r="102" spans="1:19" ht="11.25">
      <c r="A102" s="4" t="s">
        <v>97</v>
      </c>
      <c r="C102" s="3" t="s">
        <v>227</v>
      </c>
      <c r="E102" s="6">
        <v>979.5</v>
      </c>
      <c r="G102" s="19">
        <v>0.5</v>
      </c>
      <c r="I102" s="20">
        <f t="shared" si="5"/>
        <v>489.75</v>
      </c>
      <c r="K102" s="5">
        <f t="shared" si="6"/>
        <v>489.75</v>
      </c>
      <c r="M102" s="14">
        <v>0.2708</v>
      </c>
      <c r="O102" s="5">
        <f t="shared" si="9"/>
        <v>132.6243</v>
      </c>
      <c r="Q102" s="16">
        <f t="shared" si="7"/>
        <v>357.1257</v>
      </c>
      <c r="S102" s="16">
        <f t="shared" si="8"/>
        <v>979.5</v>
      </c>
    </row>
    <row r="103" spans="1:19" ht="11.25">
      <c r="A103" s="4" t="s">
        <v>98</v>
      </c>
      <c r="C103" s="3" t="s">
        <v>228</v>
      </c>
      <c r="E103" s="6">
        <v>51269.28</v>
      </c>
      <c r="G103" s="19">
        <v>0.5</v>
      </c>
      <c r="I103" s="20">
        <f t="shared" si="5"/>
        <v>25634.64</v>
      </c>
      <c r="K103" s="5">
        <f t="shared" si="6"/>
        <v>25634.64</v>
      </c>
      <c r="M103" s="14">
        <v>0.3888</v>
      </c>
      <c r="O103" s="5">
        <f t="shared" si="9"/>
        <v>9966.748032</v>
      </c>
      <c r="Q103" s="16">
        <f t="shared" si="7"/>
        <v>15667.891968</v>
      </c>
      <c r="S103" s="16">
        <f t="shared" si="8"/>
        <v>51269.28</v>
      </c>
    </row>
    <row r="104" spans="1:19" ht="11.25">
      <c r="A104" s="4" t="s">
        <v>99</v>
      </c>
      <c r="C104" s="3" t="s">
        <v>229</v>
      </c>
      <c r="E104" s="6">
        <v>200988.66</v>
      </c>
      <c r="G104" s="19">
        <v>0.5</v>
      </c>
      <c r="I104" s="20">
        <f t="shared" si="5"/>
        <v>100494.33</v>
      </c>
      <c r="K104" s="5">
        <f t="shared" si="6"/>
        <v>100494.33</v>
      </c>
      <c r="M104" s="14">
        <v>0.5309</v>
      </c>
      <c r="O104" s="5">
        <f t="shared" si="9"/>
        <v>53352.43979700001</v>
      </c>
      <c r="Q104" s="16">
        <f t="shared" si="7"/>
        <v>47141.890202999995</v>
      </c>
      <c r="S104" s="16">
        <f t="shared" si="8"/>
        <v>200988.66</v>
      </c>
    </row>
    <row r="105" spans="1:19" ht="11.25">
      <c r="A105" s="4" t="s">
        <v>100</v>
      </c>
      <c r="C105" s="3" t="s">
        <v>230</v>
      </c>
      <c r="E105" s="6">
        <v>39886.16</v>
      </c>
      <c r="G105" s="19">
        <v>0.5</v>
      </c>
      <c r="I105" s="20">
        <f t="shared" si="5"/>
        <v>19943.08</v>
      </c>
      <c r="K105" s="5">
        <f t="shared" si="6"/>
        <v>19943.08</v>
      </c>
      <c r="M105" s="14">
        <v>0.255</v>
      </c>
      <c r="O105" s="5">
        <f t="shared" si="9"/>
        <v>5085.4854000000005</v>
      </c>
      <c r="Q105" s="16">
        <f t="shared" si="7"/>
        <v>14857.5946</v>
      </c>
      <c r="S105" s="16">
        <f t="shared" si="8"/>
        <v>39886.16</v>
      </c>
    </row>
    <row r="106" spans="1:19" ht="11.25">
      <c r="A106" s="4" t="s">
        <v>101</v>
      </c>
      <c r="C106" s="3" t="s">
        <v>231</v>
      </c>
      <c r="E106" s="6">
        <v>44442.16</v>
      </c>
      <c r="G106" s="19">
        <v>0.5</v>
      </c>
      <c r="I106" s="20">
        <f t="shared" si="5"/>
        <v>22221.08</v>
      </c>
      <c r="K106" s="5">
        <f t="shared" si="6"/>
        <v>22221.08</v>
      </c>
      <c r="M106" s="14">
        <v>0.2547</v>
      </c>
      <c r="O106" s="5">
        <f t="shared" si="9"/>
        <v>5659.709076</v>
      </c>
      <c r="Q106" s="16">
        <f t="shared" si="7"/>
        <v>16561.370924000003</v>
      </c>
      <c r="S106" s="16">
        <f t="shared" si="8"/>
        <v>44442.16</v>
      </c>
    </row>
    <row r="107" spans="1:19" ht="11.25">
      <c r="A107" s="4" t="s">
        <v>102</v>
      </c>
      <c r="C107" s="3" t="s">
        <v>232</v>
      </c>
      <c r="E107" s="6">
        <v>35436.12</v>
      </c>
      <c r="G107" s="19">
        <v>0.5</v>
      </c>
      <c r="I107" s="20">
        <f t="shared" si="5"/>
        <v>17718.06</v>
      </c>
      <c r="K107" s="5">
        <f t="shared" si="6"/>
        <v>17718.06</v>
      </c>
      <c r="M107" s="14">
        <v>0.2329</v>
      </c>
      <c r="O107" s="5">
        <f t="shared" si="9"/>
        <v>4126.536174</v>
      </c>
      <c r="Q107" s="16">
        <f t="shared" si="7"/>
        <v>13591.523826</v>
      </c>
      <c r="S107" s="16">
        <f t="shared" si="8"/>
        <v>35436.12</v>
      </c>
    </row>
    <row r="108" spans="1:19" ht="11.25">
      <c r="A108" s="4" t="s">
        <v>103</v>
      </c>
      <c r="C108" s="3" t="s">
        <v>233</v>
      </c>
      <c r="E108" s="6">
        <v>212793.93</v>
      </c>
      <c r="G108" s="19">
        <v>0.5</v>
      </c>
      <c r="I108" s="20">
        <f t="shared" si="5"/>
        <v>106396.965</v>
      </c>
      <c r="K108" s="5">
        <f t="shared" si="6"/>
        <v>106396.965</v>
      </c>
      <c r="M108" s="14">
        <v>0.3068</v>
      </c>
      <c r="O108" s="5">
        <f t="shared" si="9"/>
        <v>32642.588862</v>
      </c>
      <c r="Q108" s="16">
        <f t="shared" si="7"/>
        <v>73754.37613799999</v>
      </c>
      <c r="S108" s="16">
        <f t="shared" si="8"/>
        <v>212793.93</v>
      </c>
    </row>
    <row r="109" spans="1:19" ht="11.25">
      <c r="A109" s="4" t="s">
        <v>104</v>
      </c>
      <c r="C109" s="3" t="s">
        <v>234</v>
      </c>
      <c r="E109" s="6">
        <v>163074.92</v>
      </c>
      <c r="G109" s="19">
        <v>0.5</v>
      </c>
      <c r="I109" s="20">
        <f t="shared" si="5"/>
        <v>81537.46</v>
      </c>
      <c r="K109" s="5">
        <f t="shared" si="6"/>
        <v>81537.46</v>
      </c>
      <c r="M109" s="14">
        <v>0.3715</v>
      </c>
      <c r="O109" s="5">
        <f t="shared" si="9"/>
        <v>30291.166390000002</v>
      </c>
      <c r="Q109" s="16">
        <f t="shared" si="7"/>
        <v>51246.29361000001</v>
      </c>
      <c r="S109" s="16">
        <f t="shared" si="8"/>
        <v>163074.92</v>
      </c>
    </row>
    <row r="110" spans="1:19" ht="11.25">
      <c r="A110" s="4" t="s">
        <v>105</v>
      </c>
      <c r="C110" s="3" t="s">
        <v>235</v>
      </c>
      <c r="E110" s="6">
        <v>17205.8</v>
      </c>
      <c r="G110" s="19">
        <v>0.5</v>
      </c>
      <c r="I110" s="20">
        <f t="shared" si="5"/>
        <v>8602.9</v>
      </c>
      <c r="K110" s="5">
        <f t="shared" si="6"/>
        <v>8602.9</v>
      </c>
      <c r="M110" s="14">
        <v>0.4027</v>
      </c>
      <c r="O110" s="5">
        <f t="shared" si="9"/>
        <v>3464.3878299999997</v>
      </c>
      <c r="Q110" s="16">
        <f t="shared" si="7"/>
        <v>5138.51217</v>
      </c>
      <c r="S110" s="16">
        <f t="shared" si="8"/>
        <v>17205.8</v>
      </c>
    </row>
    <row r="111" spans="1:19" ht="11.25">
      <c r="A111" s="4" t="s">
        <v>106</v>
      </c>
      <c r="C111" s="3" t="s">
        <v>236</v>
      </c>
      <c r="E111" s="6">
        <v>82542.28</v>
      </c>
      <c r="G111" s="19">
        <v>0.5</v>
      </c>
      <c r="I111" s="20">
        <f t="shared" si="5"/>
        <v>41271.14</v>
      </c>
      <c r="K111" s="5">
        <f t="shared" si="6"/>
        <v>41271.14</v>
      </c>
      <c r="M111" s="14">
        <v>0.2496</v>
      </c>
      <c r="O111" s="5">
        <f t="shared" si="9"/>
        <v>10301.276544</v>
      </c>
      <c r="Q111" s="16">
        <f t="shared" si="7"/>
        <v>30969.863456</v>
      </c>
      <c r="S111" s="16">
        <f t="shared" si="8"/>
        <v>82542.28</v>
      </c>
    </row>
    <row r="112" spans="1:19" ht="11.25">
      <c r="A112" s="4" t="s">
        <v>107</v>
      </c>
      <c r="C112" s="3" t="s">
        <v>237</v>
      </c>
      <c r="E112" s="6">
        <v>72230.36</v>
      </c>
      <c r="G112" s="19">
        <v>0.5</v>
      </c>
      <c r="I112" s="20">
        <f t="shared" si="5"/>
        <v>36115.18</v>
      </c>
      <c r="K112" s="5">
        <f t="shared" si="6"/>
        <v>36115.18</v>
      </c>
      <c r="M112" s="14">
        <v>0.2223</v>
      </c>
      <c r="O112" s="5">
        <f t="shared" si="9"/>
        <v>8028.404514</v>
      </c>
      <c r="Q112" s="16">
        <f t="shared" si="7"/>
        <v>28086.775486</v>
      </c>
      <c r="S112" s="16">
        <f t="shared" si="8"/>
        <v>72230.36</v>
      </c>
    </row>
    <row r="113" spans="1:19" ht="11.25">
      <c r="A113" s="4" t="s">
        <v>108</v>
      </c>
      <c r="C113" s="3" t="s">
        <v>238</v>
      </c>
      <c r="E113" s="6">
        <v>1306</v>
      </c>
      <c r="G113" s="19">
        <v>0.5</v>
      </c>
      <c r="I113" s="20">
        <f t="shared" si="5"/>
        <v>653</v>
      </c>
      <c r="K113" s="5">
        <f t="shared" si="6"/>
        <v>653</v>
      </c>
      <c r="M113" s="14">
        <v>0.371</v>
      </c>
      <c r="O113" s="5">
        <f t="shared" si="9"/>
        <v>242.263</v>
      </c>
      <c r="Q113" s="16">
        <f t="shared" si="7"/>
        <v>410.73699999999997</v>
      </c>
      <c r="S113" s="16">
        <f t="shared" si="8"/>
        <v>1306</v>
      </c>
    </row>
    <row r="114" spans="1:19" ht="11.25">
      <c r="A114" s="4" t="s">
        <v>110</v>
      </c>
      <c r="C114" s="3" t="s">
        <v>239</v>
      </c>
      <c r="E114" s="6">
        <v>68433.3</v>
      </c>
      <c r="G114" s="19">
        <v>0.5</v>
      </c>
      <c r="I114" s="20">
        <f t="shared" si="5"/>
        <v>34216.65</v>
      </c>
      <c r="K114" s="5">
        <f t="shared" si="6"/>
        <v>34216.65</v>
      </c>
      <c r="M114" s="14">
        <v>0.3441</v>
      </c>
      <c r="O114" s="5">
        <f t="shared" si="9"/>
        <v>11773.949265000001</v>
      </c>
      <c r="Q114" s="16">
        <f t="shared" si="7"/>
        <v>22442.700735</v>
      </c>
      <c r="S114" s="16">
        <f t="shared" si="8"/>
        <v>68433.3</v>
      </c>
    </row>
    <row r="115" spans="1:19" ht="11.25">
      <c r="A115" s="4" t="s">
        <v>111</v>
      </c>
      <c r="C115" s="3" t="s">
        <v>240</v>
      </c>
      <c r="E115" s="6">
        <v>11309.4</v>
      </c>
      <c r="G115" s="19">
        <v>0.5</v>
      </c>
      <c r="I115" s="20">
        <f t="shared" si="5"/>
        <v>5654.7</v>
      </c>
      <c r="K115" s="5">
        <f t="shared" si="6"/>
        <v>5654.7</v>
      </c>
      <c r="M115" s="14">
        <v>0.3146</v>
      </c>
      <c r="O115" s="5">
        <f t="shared" si="9"/>
        <v>1778.9686199999999</v>
      </c>
      <c r="Q115" s="16">
        <f t="shared" si="7"/>
        <v>3875.73138</v>
      </c>
      <c r="S115" s="16">
        <f t="shared" si="8"/>
        <v>11309.4</v>
      </c>
    </row>
    <row r="116" spans="1:19" ht="11.25">
      <c r="A116" s="4" t="s">
        <v>109</v>
      </c>
      <c r="C116" s="3" t="s">
        <v>279</v>
      </c>
      <c r="E116" s="6">
        <v>30016.53</v>
      </c>
      <c r="G116" s="19">
        <v>0.5</v>
      </c>
      <c r="I116" s="20">
        <f t="shared" si="5"/>
        <v>15008.265</v>
      </c>
      <c r="K116" s="5">
        <f t="shared" si="6"/>
        <v>15008.265</v>
      </c>
      <c r="M116" s="14">
        <v>0.3223</v>
      </c>
      <c r="O116" s="5">
        <f t="shared" si="9"/>
        <v>4837.1638095</v>
      </c>
      <c r="Q116" s="16">
        <f t="shared" si="7"/>
        <v>10171.1011905</v>
      </c>
      <c r="S116" s="16">
        <f t="shared" si="8"/>
        <v>30016.53</v>
      </c>
    </row>
    <row r="117" spans="1:19" ht="11.25">
      <c r="A117" s="4" t="s">
        <v>112</v>
      </c>
      <c r="C117" s="3" t="s">
        <v>241</v>
      </c>
      <c r="E117" s="6">
        <v>188125.41</v>
      </c>
      <c r="G117" s="19">
        <v>0.5</v>
      </c>
      <c r="I117" s="20">
        <f t="shared" si="5"/>
        <v>94062.705</v>
      </c>
      <c r="K117" s="5">
        <f t="shared" si="6"/>
        <v>94062.705</v>
      </c>
      <c r="M117" s="14">
        <v>0.3808</v>
      </c>
      <c r="O117" s="5">
        <f t="shared" si="9"/>
        <v>35819.078064</v>
      </c>
      <c r="Q117" s="16">
        <f t="shared" si="7"/>
        <v>58243.626936</v>
      </c>
      <c r="S117" s="16">
        <f t="shared" si="8"/>
        <v>188125.41</v>
      </c>
    </row>
    <row r="118" spans="1:19" ht="11.25">
      <c r="A118" s="4" t="s">
        <v>113</v>
      </c>
      <c r="C118" s="3" t="s">
        <v>242</v>
      </c>
      <c r="E118" s="6">
        <v>54608.73</v>
      </c>
      <c r="G118" s="19">
        <v>0.5</v>
      </c>
      <c r="I118" s="20">
        <f t="shared" si="5"/>
        <v>27304.365</v>
      </c>
      <c r="K118" s="5">
        <f t="shared" si="6"/>
        <v>27304.365</v>
      </c>
      <c r="M118" s="14">
        <v>0.2667</v>
      </c>
      <c r="O118" s="5">
        <f t="shared" si="9"/>
        <v>7282.074145500001</v>
      </c>
      <c r="Q118" s="16">
        <f t="shared" si="7"/>
        <v>20022.290854500003</v>
      </c>
      <c r="S118" s="16">
        <f t="shared" si="8"/>
        <v>54608.73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143312.49</v>
      </c>
      <c r="G120" s="19">
        <v>0.5</v>
      </c>
      <c r="I120" s="20">
        <f t="shared" si="5"/>
        <v>71656.245</v>
      </c>
      <c r="K120" s="5">
        <f t="shared" si="6"/>
        <v>71656.245</v>
      </c>
      <c r="M120" s="14">
        <v>0.2736</v>
      </c>
      <c r="O120" s="5">
        <f t="shared" si="9"/>
        <v>19605.148632</v>
      </c>
      <c r="Q120" s="16">
        <f t="shared" si="7"/>
        <v>52051.096368</v>
      </c>
      <c r="S120" s="16">
        <f t="shared" si="8"/>
        <v>143312.49</v>
      </c>
    </row>
    <row r="121" spans="1:19" ht="11.25">
      <c r="A121" s="4" t="s">
        <v>116</v>
      </c>
      <c r="C121" s="3" t="s">
        <v>245</v>
      </c>
      <c r="E121" s="6">
        <v>30276.68</v>
      </c>
      <c r="G121" s="19">
        <v>0.5</v>
      </c>
      <c r="I121" s="20">
        <f t="shared" si="5"/>
        <v>15138.34</v>
      </c>
      <c r="K121" s="5">
        <f t="shared" si="6"/>
        <v>15138.34</v>
      </c>
      <c r="M121" s="14">
        <v>0.4168</v>
      </c>
      <c r="O121" s="5">
        <f t="shared" si="9"/>
        <v>6309.6601120000005</v>
      </c>
      <c r="Q121" s="16">
        <f t="shared" si="7"/>
        <v>8828.679887999999</v>
      </c>
      <c r="S121" s="16">
        <f t="shared" si="8"/>
        <v>30276.68</v>
      </c>
    </row>
    <row r="122" spans="1:19" ht="11.25">
      <c r="A122" s="4" t="s">
        <v>117</v>
      </c>
      <c r="C122" s="3" t="s">
        <v>246</v>
      </c>
      <c r="E122" s="6">
        <v>11309.4</v>
      </c>
      <c r="G122" s="19">
        <v>0.5</v>
      </c>
      <c r="I122" s="20">
        <f t="shared" si="5"/>
        <v>5654.7</v>
      </c>
      <c r="K122" s="5">
        <f t="shared" si="6"/>
        <v>5654.7</v>
      </c>
      <c r="M122" s="14">
        <v>0.4273</v>
      </c>
      <c r="O122" s="5">
        <f t="shared" si="9"/>
        <v>2416.25331</v>
      </c>
      <c r="Q122" s="16">
        <f t="shared" si="7"/>
        <v>3238.4466899999998</v>
      </c>
      <c r="S122" s="16">
        <f t="shared" si="8"/>
        <v>11309.4</v>
      </c>
    </row>
    <row r="123" spans="1:19" ht="11.25">
      <c r="A123" s="4" t="s">
        <v>118</v>
      </c>
      <c r="C123" s="3" t="s">
        <v>247</v>
      </c>
      <c r="E123" s="6">
        <v>3576</v>
      </c>
      <c r="G123" s="19">
        <v>0.5</v>
      </c>
      <c r="I123" s="20">
        <f t="shared" si="5"/>
        <v>1788</v>
      </c>
      <c r="K123" s="5">
        <f t="shared" si="6"/>
        <v>1788</v>
      </c>
      <c r="M123" s="14">
        <v>0.3321</v>
      </c>
      <c r="O123" s="5">
        <f t="shared" si="9"/>
        <v>593.7948</v>
      </c>
      <c r="Q123" s="16">
        <f t="shared" si="7"/>
        <v>1194.2051999999999</v>
      </c>
      <c r="S123" s="16">
        <f t="shared" si="8"/>
        <v>3576</v>
      </c>
    </row>
    <row r="124" spans="1:19" ht="11.25">
      <c r="A124" s="4" t="s">
        <v>119</v>
      </c>
      <c r="C124" s="3" t="s">
        <v>248</v>
      </c>
      <c r="E124" s="6">
        <v>336520.41</v>
      </c>
      <c r="G124" s="19">
        <v>0.5</v>
      </c>
      <c r="I124" s="20">
        <f t="shared" si="5"/>
        <v>168260.205</v>
      </c>
      <c r="K124" s="5">
        <f t="shared" si="6"/>
        <v>168260.205</v>
      </c>
      <c r="M124" s="14">
        <v>0.2773</v>
      </c>
      <c r="O124" s="5">
        <f t="shared" si="9"/>
        <v>46658.554846499996</v>
      </c>
      <c r="Q124" s="16">
        <f t="shared" si="7"/>
        <v>121601.6501535</v>
      </c>
      <c r="S124" s="16">
        <f t="shared" si="8"/>
        <v>336520.41</v>
      </c>
    </row>
    <row r="125" spans="1:19" ht="11.25">
      <c r="A125" s="4" t="s">
        <v>120</v>
      </c>
      <c r="C125" s="3" t="s">
        <v>249</v>
      </c>
      <c r="E125" s="6">
        <v>452158.1</v>
      </c>
      <c r="G125" s="19">
        <v>0.5</v>
      </c>
      <c r="I125" s="20">
        <f t="shared" si="5"/>
        <v>226079.05</v>
      </c>
      <c r="K125" s="5">
        <f t="shared" si="6"/>
        <v>226079.05</v>
      </c>
      <c r="M125" s="14">
        <v>0.2455</v>
      </c>
      <c r="O125" s="5">
        <f t="shared" si="9"/>
        <v>55502.406774999996</v>
      </c>
      <c r="Q125" s="16">
        <f t="shared" si="7"/>
        <v>170576.643225</v>
      </c>
      <c r="S125" s="16">
        <f t="shared" si="8"/>
        <v>452158.1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143804.28</v>
      </c>
      <c r="G127" s="19">
        <v>0.5</v>
      </c>
      <c r="I127" s="20">
        <f t="shared" si="5"/>
        <v>71902.14</v>
      </c>
      <c r="K127" s="5">
        <f t="shared" si="6"/>
        <v>71902.14</v>
      </c>
      <c r="M127" s="14">
        <v>0.3535</v>
      </c>
      <c r="O127" s="5">
        <f t="shared" si="9"/>
        <v>25417.406489999998</v>
      </c>
      <c r="Q127" s="16">
        <f t="shared" si="7"/>
        <v>46484.733510000005</v>
      </c>
      <c r="S127" s="16">
        <f t="shared" si="8"/>
        <v>143804.28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128805.08</v>
      </c>
      <c r="G129" s="19">
        <v>0.5</v>
      </c>
      <c r="I129" s="20">
        <f t="shared" si="5"/>
        <v>64402.54</v>
      </c>
      <c r="K129" s="5">
        <f t="shared" si="6"/>
        <v>64402.54</v>
      </c>
      <c r="M129" s="14">
        <v>0.2605</v>
      </c>
      <c r="O129" s="5">
        <f t="shared" si="9"/>
        <v>16776.861670000002</v>
      </c>
      <c r="Q129" s="16">
        <f t="shared" si="7"/>
        <v>47625.678329999995</v>
      </c>
      <c r="S129" s="16">
        <f t="shared" si="8"/>
        <v>128805.08</v>
      </c>
    </row>
    <row r="130" spans="1:19" ht="11.25">
      <c r="A130" s="4" t="s">
        <v>125</v>
      </c>
      <c r="C130" s="3" t="s">
        <v>254</v>
      </c>
      <c r="E130" s="6">
        <v>326.5</v>
      </c>
      <c r="G130" s="19">
        <v>0.5</v>
      </c>
      <c r="I130" s="20">
        <f t="shared" si="5"/>
        <v>163.25</v>
      </c>
      <c r="K130" s="5">
        <f t="shared" si="6"/>
        <v>163.25</v>
      </c>
      <c r="M130" s="14">
        <v>0.2035</v>
      </c>
      <c r="O130" s="5">
        <f t="shared" si="9"/>
        <v>33.221374999999995</v>
      </c>
      <c r="Q130" s="16">
        <f t="shared" si="7"/>
        <v>130.028625</v>
      </c>
      <c r="S130" s="16">
        <f t="shared" si="8"/>
        <v>326.5</v>
      </c>
    </row>
    <row r="131" spans="1:19" ht="11.25">
      <c r="A131" s="4" t="s">
        <v>126</v>
      </c>
      <c r="C131" s="3" t="s">
        <v>255</v>
      </c>
      <c r="E131" s="6">
        <v>667032.66</v>
      </c>
      <c r="G131" s="19">
        <v>0.5</v>
      </c>
      <c r="I131" s="20">
        <f t="shared" si="5"/>
        <v>333516.33</v>
      </c>
      <c r="K131" s="5">
        <f t="shared" si="6"/>
        <v>333516.33</v>
      </c>
      <c r="M131" s="14">
        <v>0.3691</v>
      </c>
      <c r="O131" s="5">
        <f t="shared" si="9"/>
        <v>123100.877403</v>
      </c>
      <c r="Q131" s="16">
        <f t="shared" si="7"/>
        <v>210415.452597</v>
      </c>
      <c r="S131" s="16">
        <f t="shared" si="8"/>
        <v>667032.66</v>
      </c>
    </row>
    <row r="132" spans="1:19" ht="11.25">
      <c r="A132" s="4" t="s">
        <v>127</v>
      </c>
      <c r="C132" s="3" t="s">
        <v>256</v>
      </c>
      <c r="E132" s="6">
        <v>337214.57</v>
      </c>
      <c r="G132" s="19">
        <v>0.5</v>
      </c>
      <c r="I132" s="20">
        <f t="shared" si="5"/>
        <v>168607.285</v>
      </c>
      <c r="K132" s="5">
        <f t="shared" si="6"/>
        <v>168607.285</v>
      </c>
      <c r="M132" s="14">
        <v>0.3072</v>
      </c>
      <c r="O132" s="5">
        <f t="shared" si="9"/>
        <v>51796.157951999994</v>
      </c>
      <c r="Q132" s="16">
        <f t="shared" si="7"/>
        <v>116811.12704800001</v>
      </c>
      <c r="S132" s="16">
        <f t="shared" si="8"/>
        <v>337214.57</v>
      </c>
    </row>
    <row r="133" spans="1:19" ht="11.25">
      <c r="A133" s="4" t="s">
        <v>128</v>
      </c>
      <c r="C133" s="3" t="s">
        <v>257</v>
      </c>
      <c r="E133" s="6">
        <v>114257.33</v>
      </c>
      <c r="G133" s="19">
        <v>0.5</v>
      </c>
      <c r="I133" s="20">
        <f t="shared" si="5"/>
        <v>57128.665</v>
      </c>
      <c r="K133" s="5">
        <f t="shared" si="6"/>
        <v>57128.665</v>
      </c>
      <c r="M133" s="14">
        <v>0.3513</v>
      </c>
      <c r="O133" s="5">
        <f t="shared" si="9"/>
        <v>20069.3000145</v>
      </c>
      <c r="Q133" s="16">
        <f t="shared" si="7"/>
        <v>37059.3649855</v>
      </c>
      <c r="S133" s="16">
        <f t="shared" si="8"/>
        <v>114257.33</v>
      </c>
    </row>
    <row r="134" spans="1:19" ht="11.25">
      <c r="A134" s="4" t="s">
        <v>129</v>
      </c>
      <c r="C134" s="3" t="s">
        <v>258</v>
      </c>
      <c r="E134" s="6">
        <v>126361.1</v>
      </c>
      <c r="G134" s="19">
        <v>0.5</v>
      </c>
      <c r="I134" s="20">
        <f t="shared" si="5"/>
        <v>63180.55</v>
      </c>
      <c r="K134" s="5">
        <f t="shared" si="6"/>
        <v>63180.55</v>
      </c>
      <c r="M134" s="14">
        <v>0.2699</v>
      </c>
      <c r="O134" s="5">
        <f t="shared" si="9"/>
        <v>17052.430444999998</v>
      </c>
      <c r="Q134" s="16">
        <f t="shared" si="7"/>
        <v>46128.119555000005</v>
      </c>
      <c r="S134" s="16">
        <f t="shared" si="8"/>
        <v>126361.1</v>
      </c>
    </row>
    <row r="135" spans="1:19" ht="11.25">
      <c r="A135" s="4" t="s">
        <v>130</v>
      </c>
      <c r="C135" s="3" t="s">
        <v>259</v>
      </c>
      <c r="E135" s="6">
        <v>48346.8</v>
      </c>
      <c r="G135" s="19">
        <v>0.5</v>
      </c>
      <c r="I135" s="20">
        <f t="shared" si="5"/>
        <v>24173.4</v>
      </c>
      <c r="K135" s="5">
        <f t="shared" si="6"/>
        <v>24173.4</v>
      </c>
      <c r="M135" s="14">
        <v>0.2432</v>
      </c>
      <c r="O135" s="5">
        <f t="shared" si="9"/>
        <v>5878.970880000001</v>
      </c>
      <c r="Q135" s="16">
        <f t="shared" si="7"/>
        <v>18294.42912</v>
      </c>
      <c r="S135" s="16">
        <f t="shared" si="8"/>
        <v>48346.8</v>
      </c>
    </row>
    <row r="136" spans="1:19" ht="11.25">
      <c r="A136" s="4" t="s">
        <v>131</v>
      </c>
      <c r="C136" s="3" t="s">
        <v>260</v>
      </c>
      <c r="E136" s="6">
        <v>458402.65</v>
      </c>
      <c r="G136" s="19">
        <v>0.5</v>
      </c>
      <c r="I136" s="20">
        <f t="shared" si="5"/>
        <v>229201.325</v>
      </c>
      <c r="K136" s="5">
        <f>E136-I136</f>
        <v>229201.325</v>
      </c>
      <c r="M136" s="14">
        <v>0.3569</v>
      </c>
      <c r="O136" s="5">
        <f>K136*M136</f>
        <v>81801.9528925</v>
      </c>
      <c r="Q136" s="16">
        <f>K136-O136</f>
        <v>147399.3721075</v>
      </c>
      <c r="S136" s="16">
        <f>I136+O136+Q136</f>
        <v>458402.65</v>
      </c>
    </row>
    <row r="137" spans="1:19" ht="11.25">
      <c r="A137" s="4" t="s">
        <v>132</v>
      </c>
      <c r="C137" s="3" t="s">
        <v>261</v>
      </c>
      <c r="E137" s="6">
        <v>72485.82</v>
      </c>
      <c r="G137" s="19">
        <v>0.5</v>
      </c>
      <c r="I137" s="20">
        <f t="shared" si="5"/>
        <v>36242.91</v>
      </c>
      <c r="K137" s="5">
        <f>E137-I137</f>
        <v>36242.91</v>
      </c>
      <c r="M137" s="14">
        <v>0.3843</v>
      </c>
      <c r="O137" s="5">
        <f>K137*M137</f>
        <v>13928.150313</v>
      </c>
      <c r="Q137" s="16">
        <f>K137-O137</f>
        <v>22314.759687000005</v>
      </c>
      <c r="S137" s="16">
        <f>I137+O137+Q137</f>
        <v>72485.82</v>
      </c>
    </row>
    <row r="138" spans="1:19" ht="11.25">
      <c r="A138" s="4" t="s">
        <v>133</v>
      </c>
      <c r="C138" s="3" t="s">
        <v>262</v>
      </c>
      <c r="E138" s="6">
        <v>13600</v>
      </c>
      <c r="G138" s="19">
        <v>0.5</v>
      </c>
      <c r="I138" s="20">
        <f>E138*G138</f>
        <v>6800</v>
      </c>
      <c r="K138" s="5">
        <f>E138-I138</f>
        <v>6800</v>
      </c>
      <c r="M138" s="14">
        <v>0.4553</v>
      </c>
      <c r="O138" s="5">
        <f>K138*M138</f>
        <v>3096.04</v>
      </c>
      <c r="Q138" s="16">
        <f>K138-O138</f>
        <v>3703.96</v>
      </c>
      <c r="S138" s="16">
        <f>I138+O138+Q138</f>
        <v>13600</v>
      </c>
    </row>
    <row r="139" spans="1:19" ht="11.25">
      <c r="A139" s="4" t="s">
        <v>134</v>
      </c>
      <c r="C139" s="3" t="s">
        <v>263</v>
      </c>
      <c r="E139" s="6">
        <v>109037.28</v>
      </c>
      <c r="G139" s="19">
        <v>0.5</v>
      </c>
      <c r="I139" s="20">
        <f>E139*G139</f>
        <v>54518.64</v>
      </c>
      <c r="K139" s="5">
        <f>E139-I139</f>
        <v>54518.64</v>
      </c>
      <c r="M139" s="14">
        <v>0.4587</v>
      </c>
      <c r="O139" s="5">
        <f>K139*M139</f>
        <v>25007.700168</v>
      </c>
      <c r="Q139" s="16">
        <f>K139-O139</f>
        <v>29510.939832</v>
      </c>
      <c r="S139" s="16">
        <f>I139+O139+Q139</f>
        <v>109037.28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10888780.950000001</v>
      </c>
      <c r="G143" s="6"/>
      <c r="I143" s="18">
        <f>SUM(I9:I142)</f>
        <v>5444390.475000001</v>
      </c>
      <c r="K143" s="5">
        <f>SUM(K9:K142)</f>
        <v>5444390.475000001</v>
      </c>
      <c r="O143" s="5">
        <f>SUM(O9:O142)</f>
        <v>1888920.164638499</v>
      </c>
      <c r="Q143" s="16">
        <f>K143-O143</f>
        <v>3555470.3103615018</v>
      </c>
      <c r="S143" s="16">
        <f>SUM(S9:S142)</f>
        <v>10888780.950000001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8" t="s">
        <v>303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294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290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>
        <v>50322.6</v>
      </c>
      <c r="G9" s="19">
        <v>0.5</v>
      </c>
      <c r="I9" s="20">
        <f>E9*G9</f>
        <v>25161.3</v>
      </c>
      <c r="K9" s="5">
        <f>E9-I9</f>
        <v>25161.3</v>
      </c>
      <c r="M9" s="14">
        <v>0.2332</v>
      </c>
      <c r="O9" s="5">
        <f>K9*M9</f>
        <v>5867.615159999999</v>
      </c>
      <c r="Q9" s="16">
        <f>K9-O9</f>
        <v>19293.68484</v>
      </c>
      <c r="S9" s="16">
        <f>I9+O9+Q9</f>
        <v>50322.6</v>
      </c>
    </row>
    <row r="10" spans="1:19" ht="11.25">
      <c r="A10" s="4" t="s">
        <v>5</v>
      </c>
      <c r="C10" s="3" t="s">
        <v>135</v>
      </c>
      <c r="E10" s="6">
        <v>77824.9</v>
      </c>
      <c r="G10" s="19">
        <v>0.5</v>
      </c>
      <c r="I10" s="20">
        <f aca="true" t="shared" si="0" ref="I10:I73">E10*G10</f>
        <v>38912.45</v>
      </c>
      <c r="K10" s="5">
        <f aca="true" t="shared" si="1" ref="K10:K73">E10-I10</f>
        <v>38912.45</v>
      </c>
      <c r="M10" s="14">
        <v>0.4474</v>
      </c>
      <c r="O10" s="5">
        <f>K10*M10</f>
        <v>17409.43013</v>
      </c>
      <c r="Q10" s="16">
        <f aca="true" t="shared" si="2" ref="Q10:Q73">K10-O10</f>
        <v>21503.019869999996</v>
      </c>
      <c r="S10" s="16">
        <f aca="true" t="shared" si="3" ref="S10:S73">I10+O10+Q10</f>
        <v>77824.9</v>
      </c>
    </row>
    <row r="11" spans="1:19" ht="11.25">
      <c r="A11" s="4" t="s">
        <v>6</v>
      </c>
      <c r="C11" s="3" t="s">
        <v>136</v>
      </c>
      <c r="E11" s="6">
        <v>32683.63</v>
      </c>
      <c r="G11" s="19">
        <v>0.5</v>
      </c>
      <c r="I11" s="20">
        <f t="shared" si="0"/>
        <v>16341.815</v>
      </c>
      <c r="K11" s="5">
        <f t="shared" si="1"/>
        <v>16341.815</v>
      </c>
      <c r="M11" s="14">
        <v>0.1924</v>
      </c>
      <c r="O11" s="5">
        <f aca="true" t="shared" si="4" ref="O11:O74">K11*M11</f>
        <v>3144.1652059999997</v>
      </c>
      <c r="Q11" s="16">
        <f t="shared" si="2"/>
        <v>13197.649794</v>
      </c>
      <c r="S11" s="16">
        <f t="shared" si="3"/>
        <v>32683.63</v>
      </c>
    </row>
    <row r="12" spans="1:19" ht="11.25">
      <c r="A12" s="4" t="s">
        <v>7</v>
      </c>
      <c r="C12" s="3" t="s">
        <v>137</v>
      </c>
      <c r="E12" s="6">
        <v>12330.93</v>
      </c>
      <c r="G12" s="19">
        <v>0.5</v>
      </c>
      <c r="I12" s="20">
        <f t="shared" si="0"/>
        <v>6165.465</v>
      </c>
      <c r="K12" s="5">
        <f t="shared" si="1"/>
        <v>6165.465</v>
      </c>
      <c r="M12" s="14">
        <v>0.3268</v>
      </c>
      <c r="O12" s="5">
        <f t="shared" si="4"/>
        <v>2014.873962</v>
      </c>
      <c r="Q12" s="16">
        <f t="shared" si="2"/>
        <v>4150.5910380000005</v>
      </c>
      <c r="S12" s="16">
        <f t="shared" si="3"/>
        <v>12330.93</v>
      </c>
    </row>
    <row r="13" spans="1:19" ht="11.25">
      <c r="A13" s="4" t="s">
        <v>8</v>
      </c>
      <c r="C13" s="3" t="s">
        <v>138</v>
      </c>
      <c r="E13" s="6">
        <v>13193.852</v>
      </c>
      <c r="G13" s="19">
        <v>0.5</v>
      </c>
      <c r="I13" s="20">
        <f t="shared" si="0"/>
        <v>6596.926</v>
      </c>
      <c r="K13" s="5">
        <f t="shared" si="1"/>
        <v>6596.926</v>
      </c>
      <c r="M13" s="14">
        <v>0.2722</v>
      </c>
      <c r="O13" s="5">
        <f t="shared" si="4"/>
        <v>1795.6832572</v>
      </c>
      <c r="Q13" s="16">
        <f t="shared" si="2"/>
        <v>4801.2427428</v>
      </c>
      <c r="S13" s="16">
        <f t="shared" si="3"/>
        <v>13193.851999999999</v>
      </c>
    </row>
    <row r="14" spans="1:19" ht="11.25">
      <c r="A14" s="4" t="s">
        <v>9</v>
      </c>
      <c r="C14" s="3" t="s">
        <v>139</v>
      </c>
      <c r="E14" s="6">
        <v>43317.66</v>
      </c>
      <c r="G14" s="19">
        <v>0.5</v>
      </c>
      <c r="I14" s="20">
        <f t="shared" si="0"/>
        <v>21658.83</v>
      </c>
      <c r="K14" s="5">
        <f t="shared" si="1"/>
        <v>21658.83</v>
      </c>
      <c r="M14" s="14">
        <v>0.2639</v>
      </c>
      <c r="O14" s="5">
        <f t="shared" si="4"/>
        <v>5715.7652370000005</v>
      </c>
      <c r="Q14" s="16">
        <f t="shared" si="2"/>
        <v>15943.064763000002</v>
      </c>
      <c r="S14" s="16">
        <f t="shared" si="3"/>
        <v>43317.66</v>
      </c>
    </row>
    <row r="15" spans="1:19" ht="11.25">
      <c r="A15" s="4" t="s">
        <v>10</v>
      </c>
      <c r="C15" s="3" t="s">
        <v>140</v>
      </c>
      <c r="E15" s="6">
        <v>50364.57</v>
      </c>
      <c r="G15" s="19">
        <v>0.5</v>
      </c>
      <c r="I15" s="20">
        <f t="shared" si="0"/>
        <v>25182.285</v>
      </c>
      <c r="K15" s="5">
        <f t="shared" si="1"/>
        <v>25182.285</v>
      </c>
      <c r="M15" s="14">
        <v>0.4602</v>
      </c>
      <c r="O15" s="5">
        <f t="shared" si="4"/>
        <v>11588.887557</v>
      </c>
      <c r="Q15" s="16">
        <f t="shared" si="2"/>
        <v>13593.397443</v>
      </c>
      <c r="S15" s="16">
        <f t="shared" si="3"/>
        <v>50364.57</v>
      </c>
    </row>
    <row r="16" spans="1:19" ht="11.25">
      <c r="A16" s="4" t="s">
        <v>11</v>
      </c>
      <c r="C16" s="3" t="s">
        <v>141</v>
      </c>
      <c r="E16" s="6">
        <v>108686.19</v>
      </c>
      <c r="G16" s="19">
        <v>0.5</v>
      </c>
      <c r="I16" s="20">
        <f t="shared" si="0"/>
        <v>54343.095</v>
      </c>
      <c r="K16" s="5">
        <f t="shared" si="1"/>
        <v>54343.095</v>
      </c>
      <c r="M16" s="14">
        <v>0.3302</v>
      </c>
      <c r="O16" s="5">
        <f t="shared" si="4"/>
        <v>17944.089969</v>
      </c>
      <c r="Q16" s="16">
        <f t="shared" si="2"/>
        <v>36399.005031</v>
      </c>
      <c r="S16" s="16">
        <f t="shared" si="3"/>
        <v>108686.19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86102.28</v>
      </c>
      <c r="G18" s="19">
        <v>0.5</v>
      </c>
      <c r="I18" s="20">
        <f t="shared" si="0"/>
        <v>43051.14</v>
      </c>
      <c r="K18" s="5">
        <f t="shared" si="1"/>
        <v>43051.14</v>
      </c>
      <c r="M18" s="14">
        <v>0.336</v>
      </c>
      <c r="O18" s="5">
        <f t="shared" si="4"/>
        <v>14465.18304</v>
      </c>
      <c r="Q18" s="16">
        <f t="shared" si="2"/>
        <v>28585.95696</v>
      </c>
      <c r="S18" s="16">
        <f t="shared" si="3"/>
        <v>86102.28</v>
      </c>
    </row>
    <row r="19" spans="1:19" ht="11.25">
      <c r="A19" s="4" t="s">
        <v>14</v>
      </c>
      <c r="C19" s="3" t="s">
        <v>144</v>
      </c>
      <c r="E19" s="6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12515.7</v>
      </c>
      <c r="G20" s="19">
        <v>0.5</v>
      </c>
      <c r="I20" s="20">
        <f t="shared" si="0"/>
        <v>6257.85</v>
      </c>
      <c r="K20" s="5">
        <f t="shared" si="1"/>
        <v>6257.85</v>
      </c>
      <c r="M20" s="14">
        <v>0.3602</v>
      </c>
      <c r="O20" s="5">
        <f t="shared" si="4"/>
        <v>2254.0775700000004</v>
      </c>
      <c r="Q20" s="16">
        <f t="shared" si="2"/>
        <v>4003.77243</v>
      </c>
      <c r="S20" s="16">
        <f t="shared" si="3"/>
        <v>12515.7</v>
      </c>
    </row>
    <row r="21" spans="1:19" ht="11.25">
      <c r="A21" s="4" t="s">
        <v>16</v>
      </c>
      <c r="C21" s="3" t="s">
        <v>146</v>
      </c>
      <c r="E21" s="6">
        <v>26064.56</v>
      </c>
      <c r="G21" s="19">
        <v>0.5</v>
      </c>
      <c r="I21" s="20">
        <f t="shared" si="0"/>
        <v>13032.28</v>
      </c>
      <c r="K21" s="5">
        <f t="shared" si="1"/>
        <v>13032.28</v>
      </c>
      <c r="M21" s="14">
        <v>0.2439</v>
      </c>
      <c r="O21" s="5">
        <f t="shared" si="4"/>
        <v>3178.573092</v>
      </c>
      <c r="Q21" s="16">
        <f t="shared" si="2"/>
        <v>9853.706908</v>
      </c>
      <c r="S21" s="16">
        <f t="shared" si="3"/>
        <v>26064.56</v>
      </c>
    </row>
    <row r="22" spans="1:19" ht="11.25">
      <c r="A22" s="4" t="s">
        <v>17</v>
      </c>
      <c r="C22" s="3" t="s">
        <v>147</v>
      </c>
      <c r="E22" s="6">
        <v>68672.08</v>
      </c>
      <c r="G22" s="19">
        <v>0.5</v>
      </c>
      <c r="I22" s="20">
        <f t="shared" si="0"/>
        <v>34336.04</v>
      </c>
      <c r="K22" s="5">
        <f t="shared" si="1"/>
        <v>34336.04</v>
      </c>
      <c r="M22" s="14">
        <v>0.3156</v>
      </c>
      <c r="O22" s="5">
        <f t="shared" si="4"/>
        <v>10836.454224</v>
      </c>
      <c r="Q22" s="16">
        <f t="shared" si="2"/>
        <v>23499.585776</v>
      </c>
      <c r="S22" s="16">
        <f t="shared" si="3"/>
        <v>68672.08</v>
      </c>
    </row>
    <row r="23" spans="1:19" ht="11.25">
      <c r="A23" s="4" t="s">
        <v>18</v>
      </c>
      <c r="C23" s="3" t="s">
        <v>148</v>
      </c>
      <c r="E23" s="6">
        <v>22930.03</v>
      </c>
      <c r="G23" s="19">
        <v>0.5</v>
      </c>
      <c r="I23" s="20">
        <f t="shared" si="0"/>
        <v>11465.015</v>
      </c>
      <c r="K23" s="5">
        <f t="shared" si="1"/>
        <v>11465.015</v>
      </c>
      <c r="M23" s="14">
        <v>0.2023</v>
      </c>
      <c r="O23" s="5">
        <f t="shared" si="4"/>
        <v>2319.3725345</v>
      </c>
      <c r="Q23" s="16">
        <f t="shared" si="2"/>
        <v>9145.6424655</v>
      </c>
      <c r="S23" s="16">
        <f t="shared" si="3"/>
        <v>22930.03</v>
      </c>
    </row>
    <row r="24" spans="1:19" ht="11.25">
      <c r="A24" s="4" t="s">
        <v>19</v>
      </c>
      <c r="C24" s="3" t="s">
        <v>149</v>
      </c>
      <c r="E24" s="6">
        <v>80380.64</v>
      </c>
      <c r="G24" s="19">
        <v>0.5</v>
      </c>
      <c r="I24" s="20">
        <f t="shared" si="0"/>
        <v>40190.32</v>
      </c>
      <c r="K24" s="5">
        <f t="shared" si="1"/>
        <v>40190.32</v>
      </c>
      <c r="M24" s="14">
        <v>0.3107</v>
      </c>
      <c r="O24" s="5">
        <f t="shared" si="4"/>
        <v>12487.132424</v>
      </c>
      <c r="Q24" s="16">
        <f t="shared" si="2"/>
        <v>27703.187576</v>
      </c>
      <c r="S24" s="16">
        <f t="shared" si="3"/>
        <v>80380.64</v>
      </c>
    </row>
    <row r="25" spans="1:19" ht="11.25">
      <c r="A25" s="4" t="s">
        <v>20</v>
      </c>
      <c r="C25" s="3" t="s">
        <v>150</v>
      </c>
      <c r="E25" s="6">
        <v>36573.67</v>
      </c>
      <c r="G25" s="19">
        <v>0.5</v>
      </c>
      <c r="I25" s="20">
        <f t="shared" si="0"/>
        <v>18286.835</v>
      </c>
      <c r="K25" s="5">
        <f t="shared" si="1"/>
        <v>18286.835</v>
      </c>
      <c r="M25" s="14">
        <v>0.3308</v>
      </c>
      <c r="O25" s="5">
        <f t="shared" si="4"/>
        <v>6049.285018</v>
      </c>
      <c r="Q25" s="16">
        <f t="shared" si="2"/>
        <v>12237.549982</v>
      </c>
      <c r="S25" s="16">
        <f t="shared" si="3"/>
        <v>36573.67</v>
      </c>
    </row>
    <row r="26" spans="1:19" ht="11.25">
      <c r="A26" s="4" t="s">
        <v>21</v>
      </c>
      <c r="C26" s="3" t="s">
        <v>151</v>
      </c>
      <c r="E26" s="6">
        <v>0</v>
      </c>
      <c r="G26" s="19">
        <v>0.5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48297.07</v>
      </c>
      <c r="G27" s="19">
        <v>0.5</v>
      </c>
      <c r="I27" s="20">
        <f t="shared" si="0"/>
        <v>24148.535</v>
      </c>
      <c r="K27" s="5">
        <f t="shared" si="1"/>
        <v>24148.535</v>
      </c>
      <c r="M27" s="14">
        <v>0.3131</v>
      </c>
      <c r="O27" s="5">
        <f t="shared" si="4"/>
        <v>7560.9063085</v>
      </c>
      <c r="Q27" s="16">
        <f t="shared" si="2"/>
        <v>16587.628691500002</v>
      </c>
      <c r="S27" s="16">
        <f t="shared" si="3"/>
        <v>48297.07</v>
      </c>
    </row>
    <row r="28" spans="1:19" ht="11.25">
      <c r="A28" s="4" t="s">
        <v>23</v>
      </c>
      <c r="C28" s="3" t="s">
        <v>153</v>
      </c>
      <c r="E28" s="6">
        <v>40043.7</v>
      </c>
      <c r="G28" s="19">
        <v>0.5</v>
      </c>
      <c r="I28" s="20">
        <f t="shared" si="0"/>
        <v>20021.85</v>
      </c>
      <c r="K28" s="5">
        <f t="shared" si="1"/>
        <v>20021.85</v>
      </c>
      <c r="M28" s="14">
        <v>0.2204</v>
      </c>
      <c r="O28" s="5">
        <f t="shared" si="4"/>
        <v>4412.81574</v>
      </c>
      <c r="Q28" s="16">
        <f t="shared" si="2"/>
        <v>15609.034259999999</v>
      </c>
      <c r="S28" s="16">
        <f t="shared" si="3"/>
        <v>40043.7</v>
      </c>
    </row>
    <row r="29" spans="1:19" ht="11.25">
      <c r="A29" s="4" t="s">
        <v>24</v>
      </c>
      <c r="C29" s="3" t="s">
        <v>154</v>
      </c>
      <c r="E29" s="6">
        <v>220520</v>
      </c>
      <c r="G29" s="19">
        <v>0.5</v>
      </c>
      <c r="I29" s="20">
        <f t="shared" si="0"/>
        <v>110260</v>
      </c>
      <c r="K29" s="5">
        <f t="shared" si="1"/>
        <v>110260</v>
      </c>
      <c r="M29" s="14">
        <v>0.3853</v>
      </c>
      <c r="O29" s="5">
        <f t="shared" si="4"/>
        <v>42483.178</v>
      </c>
      <c r="Q29" s="16">
        <f t="shared" si="2"/>
        <v>67776.822</v>
      </c>
      <c r="S29" s="16">
        <f t="shared" si="3"/>
        <v>220520</v>
      </c>
    </row>
    <row r="30" spans="1:19" ht="11.25">
      <c r="A30" s="4" t="s">
        <v>25</v>
      </c>
      <c r="C30" s="3" t="s">
        <v>155</v>
      </c>
      <c r="E30" s="6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25532.38</v>
      </c>
      <c r="G31" s="19">
        <v>0.5</v>
      </c>
      <c r="I31" s="20">
        <f t="shared" si="0"/>
        <v>12766.19</v>
      </c>
      <c r="K31" s="5">
        <f t="shared" si="1"/>
        <v>12766.19</v>
      </c>
      <c r="M31" s="14">
        <v>0.2901</v>
      </c>
      <c r="O31" s="5">
        <f t="shared" si="4"/>
        <v>3703.4717190000006</v>
      </c>
      <c r="Q31" s="16">
        <f t="shared" si="2"/>
        <v>9062.718281</v>
      </c>
      <c r="S31" s="16">
        <f t="shared" si="3"/>
        <v>25532.379999999997</v>
      </c>
    </row>
    <row r="32" spans="1:19" ht="11.25">
      <c r="A32" s="4" t="s">
        <v>27</v>
      </c>
      <c r="C32" s="3" t="s">
        <v>157</v>
      </c>
      <c r="E32" s="6">
        <v>138058.13</v>
      </c>
      <c r="G32" s="19">
        <v>0.5</v>
      </c>
      <c r="I32" s="20">
        <f t="shared" si="0"/>
        <v>69029.065</v>
      </c>
      <c r="K32" s="5">
        <f t="shared" si="1"/>
        <v>69029.065</v>
      </c>
      <c r="M32" s="14">
        <v>0.3767</v>
      </c>
      <c r="O32" s="5">
        <f t="shared" si="4"/>
        <v>26003.2487855</v>
      </c>
      <c r="Q32" s="16">
        <f t="shared" si="2"/>
        <v>43025.8162145</v>
      </c>
      <c r="S32" s="16">
        <f t="shared" si="3"/>
        <v>138058.13</v>
      </c>
    </row>
    <row r="33" spans="1:19" ht="11.25">
      <c r="A33" s="4" t="s">
        <v>28</v>
      </c>
      <c r="C33" s="3" t="s">
        <v>158</v>
      </c>
      <c r="E33" s="6">
        <v>80512.73</v>
      </c>
      <c r="G33" s="19">
        <v>0.5</v>
      </c>
      <c r="I33" s="20">
        <f t="shared" si="0"/>
        <v>40256.365</v>
      </c>
      <c r="K33" s="5">
        <f t="shared" si="1"/>
        <v>40256.365</v>
      </c>
      <c r="M33" s="14">
        <v>0.304</v>
      </c>
      <c r="O33" s="5">
        <f t="shared" si="4"/>
        <v>12237.934959999999</v>
      </c>
      <c r="Q33" s="16">
        <f t="shared" si="2"/>
        <v>28018.43004</v>
      </c>
      <c r="S33" s="16">
        <f t="shared" si="3"/>
        <v>80512.73</v>
      </c>
    </row>
    <row r="34" spans="1:19" ht="11.25">
      <c r="A34" s="4" t="s">
        <v>29</v>
      </c>
      <c r="C34" s="3" t="s">
        <v>159</v>
      </c>
      <c r="E34" s="6">
        <v>58924.83</v>
      </c>
      <c r="G34" s="19">
        <v>0.5</v>
      </c>
      <c r="I34" s="20">
        <f t="shared" si="0"/>
        <v>29462.415</v>
      </c>
      <c r="K34" s="5">
        <f t="shared" si="1"/>
        <v>29462.415</v>
      </c>
      <c r="M34" s="14">
        <v>0.3042</v>
      </c>
      <c r="O34" s="5">
        <f t="shared" si="4"/>
        <v>8962.466643000002</v>
      </c>
      <c r="Q34" s="16">
        <f t="shared" si="2"/>
        <v>20499.948357</v>
      </c>
      <c r="S34" s="16">
        <f t="shared" si="3"/>
        <v>58924.83</v>
      </c>
    </row>
    <row r="35" spans="1:19" ht="11.25">
      <c r="A35" s="4" t="s">
        <v>30</v>
      </c>
      <c r="C35" s="3" t="s">
        <v>160</v>
      </c>
      <c r="E35" s="6">
        <v>95092.2</v>
      </c>
      <c r="G35" s="19">
        <v>0.5</v>
      </c>
      <c r="I35" s="20">
        <f t="shared" si="0"/>
        <v>47546.1</v>
      </c>
      <c r="K35" s="5">
        <f t="shared" si="1"/>
        <v>47546.1</v>
      </c>
      <c r="M35" s="14">
        <v>0.3358</v>
      </c>
      <c r="O35" s="5">
        <f t="shared" si="4"/>
        <v>15965.980379999999</v>
      </c>
      <c r="Q35" s="16">
        <f t="shared" si="2"/>
        <v>31580.119619999998</v>
      </c>
      <c r="S35" s="16">
        <f t="shared" si="3"/>
        <v>95092.2</v>
      </c>
    </row>
    <row r="36" spans="1:19" ht="11.25">
      <c r="A36" s="4" t="s">
        <v>31</v>
      </c>
      <c r="C36" s="3" t="s">
        <v>161</v>
      </c>
      <c r="E36" s="6">
        <v>28234.03</v>
      </c>
      <c r="G36" s="19">
        <v>0.5</v>
      </c>
      <c r="I36" s="20">
        <f t="shared" si="0"/>
        <v>14117.015</v>
      </c>
      <c r="K36" s="5">
        <f t="shared" si="1"/>
        <v>14117.015</v>
      </c>
      <c r="M36" s="14">
        <v>0.3853</v>
      </c>
      <c r="O36" s="5">
        <f t="shared" si="4"/>
        <v>5439.285879499999</v>
      </c>
      <c r="Q36" s="16">
        <f t="shared" si="2"/>
        <v>8677.7291205</v>
      </c>
      <c r="S36" s="16">
        <f t="shared" si="3"/>
        <v>28234.03</v>
      </c>
    </row>
    <row r="37" spans="1:19" ht="11.25">
      <c r="A37" s="4" t="s">
        <v>32</v>
      </c>
      <c r="C37" s="3" t="s">
        <v>162</v>
      </c>
      <c r="E37" s="6">
        <v>294174.51</v>
      </c>
      <c r="G37" s="19">
        <v>0.5</v>
      </c>
      <c r="I37" s="20">
        <f t="shared" si="0"/>
        <v>147087.255</v>
      </c>
      <c r="K37" s="5">
        <f t="shared" si="1"/>
        <v>147087.255</v>
      </c>
      <c r="M37" s="14">
        <v>0.4611</v>
      </c>
      <c r="O37" s="5">
        <f t="shared" si="4"/>
        <v>67821.9332805</v>
      </c>
      <c r="Q37" s="16">
        <f t="shared" si="2"/>
        <v>79265.3217195</v>
      </c>
      <c r="S37" s="16">
        <f t="shared" si="3"/>
        <v>294174.51</v>
      </c>
    </row>
    <row r="38" spans="1:19" ht="11.25">
      <c r="A38" s="4" t="s">
        <v>33</v>
      </c>
      <c r="C38" s="3" t="s">
        <v>163</v>
      </c>
      <c r="E38" s="6">
        <v>51259.1</v>
      </c>
      <c r="G38" s="19">
        <v>0.5</v>
      </c>
      <c r="I38" s="20">
        <f t="shared" si="0"/>
        <v>25629.55</v>
      </c>
      <c r="K38" s="5">
        <f t="shared" si="1"/>
        <v>25629.55</v>
      </c>
      <c r="M38" s="14">
        <v>0.4584</v>
      </c>
      <c r="O38" s="5">
        <f t="shared" si="4"/>
        <v>11748.58572</v>
      </c>
      <c r="Q38" s="16">
        <f t="shared" si="2"/>
        <v>13880.96428</v>
      </c>
      <c r="S38" s="16">
        <f t="shared" si="3"/>
        <v>51259.1</v>
      </c>
    </row>
    <row r="39" spans="1:19" ht="11.25">
      <c r="A39" s="4" t="s">
        <v>34</v>
      </c>
      <c r="C39" s="3" t="s">
        <v>164</v>
      </c>
      <c r="E39" s="6">
        <v>5253.33</v>
      </c>
      <c r="G39" s="19">
        <v>0.5</v>
      </c>
      <c r="I39" s="20">
        <f t="shared" si="0"/>
        <v>2626.665</v>
      </c>
      <c r="K39" s="5">
        <f t="shared" si="1"/>
        <v>2626.665</v>
      </c>
      <c r="M39" s="14">
        <v>0.2324</v>
      </c>
      <c r="O39" s="5">
        <f t="shared" si="4"/>
        <v>610.436946</v>
      </c>
      <c r="Q39" s="16">
        <f t="shared" si="2"/>
        <v>2016.228054</v>
      </c>
      <c r="S39" s="16">
        <f t="shared" si="3"/>
        <v>5253.33</v>
      </c>
    </row>
    <row r="40" spans="1:19" ht="11.25">
      <c r="A40" s="4" t="s">
        <v>35</v>
      </c>
      <c r="C40" s="3" t="s">
        <v>165</v>
      </c>
      <c r="E40" s="6">
        <v>11193</v>
      </c>
      <c r="G40" s="19">
        <v>0.5</v>
      </c>
      <c r="I40" s="20">
        <f t="shared" si="0"/>
        <v>5596.5</v>
      </c>
      <c r="K40" s="5">
        <f t="shared" si="1"/>
        <v>5596.5</v>
      </c>
      <c r="M40" s="14">
        <v>0.3811</v>
      </c>
      <c r="O40" s="5">
        <f t="shared" si="4"/>
        <v>2132.82615</v>
      </c>
      <c r="Q40" s="16">
        <f t="shared" si="2"/>
        <v>3463.67385</v>
      </c>
      <c r="S40" s="16">
        <f t="shared" si="3"/>
        <v>11193</v>
      </c>
    </row>
    <row r="41" spans="1:19" ht="11.25">
      <c r="A41" s="4" t="s">
        <v>36</v>
      </c>
      <c r="C41" s="3" t="s">
        <v>166</v>
      </c>
      <c r="E41" s="6">
        <v>106802.89</v>
      </c>
      <c r="G41" s="19">
        <v>0.5</v>
      </c>
      <c r="I41" s="20">
        <f t="shared" si="0"/>
        <v>53401.445</v>
      </c>
      <c r="K41" s="5">
        <f t="shared" si="1"/>
        <v>53401.445</v>
      </c>
      <c r="M41" s="14">
        <v>0.283</v>
      </c>
      <c r="O41" s="5">
        <f t="shared" si="4"/>
        <v>15112.608934999998</v>
      </c>
      <c r="Q41" s="16">
        <f t="shared" si="2"/>
        <v>38288.836065</v>
      </c>
      <c r="S41" s="16">
        <f t="shared" si="3"/>
        <v>106802.89000000001</v>
      </c>
    </row>
    <row r="42" spans="1:19" ht="11.25">
      <c r="A42" s="4" t="s">
        <v>37</v>
      </c>
      <c r="C42" s="3" t="s">
        <v>167</v>
      </c>
      <c r="E42" s="6">
        <v>14051.2</v>
      </c>
      <c r="G42" s="19">
        <v>0.5</v>
      </c>
      <c r="I42" s="20">
        <f t="shared" si="0"/>
        <v>7025.6</v>
      </c>
      <c r="K42" s="5">
        <f t="shared" si="1"/>
        <v>7025.6</v>
      </c>
      <c r="M42" s="14">
        <v>0.4348</v>
      </c>
      <c r="O42" s="5">
        <f t="shared" si="4"/>
        <v>3054.73088</v>
      </c>
      <c r="Q42" s="16">
        <f t="shared" si="2"/>
        <v>3970.8691200000003</v>
      </c>
      <c r="S42" s="16">
        <f t="shared" si="3"/>
        <v>14051.2</v>
      </c>
    </row>
    <row r="43" spans="1:19" ht="11.25">
      <c r="A43" s="4" t="s">
        <v>38</v>
      </c>
      <c r="C43" s="3" t="s">
        <v>168</v>
      </c>
      <c r="E43" s="6">
        <v>6322.34</v>
      </c>
      <c r="G43" s="19">
        <v>0.5</v>
      </c>
      <c r="I43" s="20">
        <f t="shared" si="0"/>
        <v>3161.17</v>
      </c>
      <c r="K43" s="5">
        <f t="shared" si="1"/>
        <v>3161.17</v>
      </c>
      <c r="M43" s="14">
        <v>0.2898</v>
      </c>
      <c r="O43" s="5">
        <f t="shared" si="4"/>
        <v>916.107066</v>
      </c>
      <c r="Q43" s="16">
        <f t="shared" si="2"/>
        <v>2245.062934</v>
      </c>
      <c r="S43" s="16">
        <f t="shared" si="3"/>
        <v>6322.34</v>
      </c>
    </row>
    <row r="44" spans="1:19" ht="11.25">
      <c r="A44" s="4" t="s">
        <v>39</v>
      </c>
      <c r="C44" s="3" t="s">
        <v>169</v>
      </c>
      <c r="E44" s="6">
        <v>43511.8</v>
      </c>
      <c r="G44" s="19">
        <v>0.5</v>
      </c>
      <c r="I44" s="20">
        <f t="shared" si="0"/>
        <v>21755.9</v>
      </c>
      <c r="K44" s="5">
        <f t="shared" si="1"/>
        <v>21755.9</v>
      </c>
      <c r="M44" s="14">
        <v>0.3687</v>
      </c>
      <c r="O44" s="5">
        <f t="shared" si="4"/>
        <v>8021.400330000001</v>
      </c>
      <c r="Q44" s="16">
        <f t="shared" si="2"/>
        <v>13734.499670000001</v>
      </c>
      <c r="S44" s="16">
        <f t="shared" si="3"/>
        <v>43511.8</v>
      </c>
    </row>
    <row r="45" spans="1:19" ht="11.25">
      <c r="A45" s="4" t="s">
        <v>40</v>
      </c>
      <c r="C45" s="3" t="s">
        <v>170</v>
      </c>
      <c r="E45" s="6">
        <v>4926.83</v>
      </c>
      <c r="G45" s="19">
        <v>0.5</v>
      </c>
      <c r="I45" s="20">
        <f t="shared" si="0"/>
        <v>2463.415</v>
      </c>
      <c r="K45" s="5">
        <f t="shared" si="1"/>
        <v>2463.415</v>
      </c>
      <c r="M45" s="14">
        <v>0.4871</v>
      </c>
      <c r="O45" s="5">
        <f t="shared" si="4"/>
        <v>1199.9294465</v>
      </c>
      <c r="Q45" s="16">
        <f t="shared" si="2"/>
        <v>1263.4855535</v>
      </c>
      <c r="S45" s="16">
        <f t="shared" si="3"/>
        <v>4926.83</v>
      </c>
    </row>
    <row r="46" spans="1:19" ht="11.25">
      <c r="A46" s="4" t="s">
        <v>41</v>
      </c>
      <c r="C46" s="3" t="s">
        <v>171</v>
      </c>
      <c r="E46" s="6">
        <v>12189.2</v>
      </c>
      <c r="G46" s="19">
        <v>0.5</v>
      </c>
      <c r="I46" s="20">
        <f t="shared" si="0"/>
        <v>6094.6</v>
      </c>
      <c r="K46" s="5">
        <f t="shared" si="1"/>
        <v>6094.6</v>
      </c>
      <c r="M46" s="14">
        <v>0.2109</v>
      </c>
      <c r="O46" s="5">
        <f t="shared" si="4"/>
        <v>1285.3511400000002</v>
      </c>
      <c r="Q46" s="16">
        <f t="shared" si="2"/>
        <v>4809.24886</v>
      </c>
      <c r="S46" s="16">
        <f t="shared" si="3"/>
        <v>12189.2</v>
      </c>
    </row>
    <row r="47" spans="1:19" ht="11.25">
      <c r="A47" s="4" t="s">
        <v>42</v>
      </c>
      <c r="C47" s="3" t="s">
        <v>172</v>
      </c>
      <c r="E47" s="6">
        <v>7955.14</v>
      </c>
      <c r="G47" s="19">
        <v>0.5</v>
      </c>
      <c r="I47" s="20">
        <f t="shared" si="0"/>
        <v>3977.57</v>
      </c>
      <c r="K47" s="5">
        <f t="shared" si="1"/>
        <v>3977.57</v>
      </c>
      <c r="M47" s="14">
        <v>0.3471</v>
      </c>
      <c r="O47" s="5">
        <f t="shared" si="4"/>
        <v>1380.6145470000001</v>
      </c>
      <c r="Q47" s="16">
        <f t="shared" si="2"/>
        <v>2596.955453</v>
      </c>
      <c r="S47" s="16">
        <f t="shared" si="3"/>
        <v>7955.140000000001</v>
      </c>
    </row>
    <row r="48" spans="1:19" ht="11.25">
      <c r="A48" s="4" t="s">
        <v>43</v>
      </c>
      <c r="C48" s="3" t="s">
        <v>173</v>
      </c>
      <c r="E48" s="6">
        <v>10627.24</v>
      </c>
      <c r="G48" s="19">
        <v>0.5</v>
      </c>
      <c r="I48" s="20">
        <f t="shared" si="0"/>
        <v>5313.62</v>
      </c>
      <c r="K48" s="5">
        <f t="shared" si="1"/>
        <v>5313.62</v>
      </c>
      <c r="M48" s="14">
        <v>0.2266</v>
      </c>
      <c r="O48" s="5">
        <f t="shared" si="4"/>
        <v>1204.066292</v>
      </c>
      <c r="Q48" s="16">
        <f t="shared" si="2"/>
        <v>4109.5537079999995</v>
      </c>
      <c r="S48" s="16">
        <f t="shared" si="3"/>
        <v>10627.24</v>
      </c>
    </row>
    <row r="49" spans="1:19" ht="11.25">
      <c r="A49" s="4" t="s">
        <v>44</v>
      </c>
      <c r="C49" s="3" t="s">
        <v>174</v>
      </c>
      <c r="E49" s="6">
        <v>43617.21</v>
      </c>
      <c r="G49" s="19">
        <v>0.5</v>
      </c>
      <c r="I49" s="20">
        <f t="shared" si="0"/>
        <v>21808.605</v>
      </c>
      <c r="K49" s="5">
        <f t="shared" si="1"/>
        <v>21808.605</v>
      </c>
      <c r="M49" s="14">
        <v>0.2335</v>
      </c>
      <c r="O49" s="5">
        <f t="shared" si="4"/>
        <v>5092.3092675</v>
      </c>
      <c r="Q49" s="16">
        <f t="shared" si="2"/>
        <v>16716.2957325</v>
      </c>
      <c r="S49" s="16">
        <f t="shared" si="3"/>
        <v>43617.21</v>
      </c>
    </row>
    <row r="50" spans="1:19" ht="11.25">
      <c r="A50" s="4" t="s">
        <v>45</v>
      </c>
      <c r="C50" s="3" t="s">
        <v>175</v>
      </c>
      <c r="E50" s="6">
        <v>99535.96</v>
      </c>
      <c r="G50" s="19">
        <v>0.5</v>
      </c>
      <c r="I50" s="20">
        <f t="shared" si="0"/>
        <v>49767.98</v>
      </c>
      <c r="K50" s="5">
        <f t="shared" si="1"/>
        <v>49767.98</v>
      </c>
      <c r="M50" s="14">
        <v>0.4444</v>
      </c>
      <c r="O50" s="5">
        <f t="shared" si="4"/>
        <v>22116.890312000003</v>
      </c>
      <c r="Q50" s="16">
        <f t="shared" si="2"/>
        <v>27651.089688</v>
      </c>
      <c r="S50" s="16">
        <f t="shared" si="3"/>
        <v>99535.96000000002</v>
      </c>
    </row>
    <row r="51" spans="1:19" ht="11.25">
      <c r="A51" s="4" t="s">
        <v>46</v>
      </c>
      <c r="C51" s="3" t="s">
        <v>176</v>
      </c>
      <c r="E51" s="6">
        <v>244332.27</v>
      </c>
      <c r="G51" s="19">
        <v>0.5</v>
      </c>
      <c r="I51" s="20">
        <f t="shared" si="0"/>
        <v>122166.135</v>
      </c>
      <c r="K51" s="5">
        <f t="shared" si="1"/>
        <v>122166.135</v>
      </c>
      <c r="M51" s="14">
        <v>0.3755</v>
      </c>
      <c r="O51" s="5">
        <f t="shared" si="4"/>
        <v>45873.3836925</v>
      </c>
      <c r="Q51" s="16">
        <f t="shared" si="2"/>
        <v>76292.7513075</v>
      </c>
      <c r="S51" s="16">
        <f t="shared" si="3"/>
        <v>244332.27</v>
      </c>
    </row>
    <row r="52" spans="1:19" ht="11.25">
      <c r="A52" s="4" t="s">
        <v>47</v>
      </c>
      <c r="C52" s="3" t="s">
        <v>177</v>
      </c>
      <c r="E52" s="6">
        <v>-20309.4</v>
      </c>
      <c r="G52" s="19">
        <v>0.5</v>
      </c>
      <c r="I52" s="20">
        <f t="shared" si="0"/>
        <v>-10154.7</v>
      </c>
      <c r="K52" s="5">
        <f t="shared" si="1"/>
        <v>-10154.7</v>
      </c>
      <c r="M52" s="14">
        <v>0.2786</v>
      </c>
      <c r="O52" s="5">
        <f t="shared" si="4"/>
        <v>-2829.0994200000005</v>
      </c>
      <c r="Q52" s="16">
        <f t="shared" si="2"/>
        <v>-7325.60058</v>
      </c>
      <c r="S52" s="16">
        <f t="shared" si="3"/>
        <v>-20309.4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3761.5</v>
      </c>
      <c r="G54" s="19">
        <v>0.5</v>
      </c>
      <c r="I54" s="20">
        <f t="shared" si="0"/>
        <v>1880.75</v>
      </c>
      <c r="K54" s="5">
        <f t="shared" si="1"/>
        <v>1880.75</v>
      </c>
      <c r="M54" s="14">
        <v>0.3613</v>
      </c>
      <c r="O54" s="5">
        <f t="shared" si="4"/>
        <v>679.514975</v>
      </c>
      <c r="Q54" s="16">
        <f t="shared" si="2"/>
        <v>1201.235025</v>
      </c>
      <c r="S54" s="16">
        <f t="shared" si="3"/>
        <v>3761.5</v>
      </c>
    </row>
    <row r="55" spans="1:19" ht="11.25">
      <c r="A55" s="4" t="s">
        <v>50</v>
      </c>
      <c r="C55" s="3" t="s">
        <v>180</v>
      </c>
      <c r="E55" s="6">
        <v>21626</v>
      </c>
      <c r="G55" s="19">
        <v>0.5</v>
      </c>
      <c r="I55" s="20">
        <f t="shared" si="0"/>
        <v>10813</v>
      </c>
      <c r="K55" s="5">
        <f t="shared" si="1"/>
        <v>10813</v>
      </c>
      <c r="M55" s="14">
        <v>0.4483</v>
      </c>
      <c r="O55" s="5">
        <f t="shared" si="4"/>
        <v>4847.4679</v>
      </c>
      <c r="Q55" s="16">
        <f t="shared" si="2"/>
        <v>5965.5321</v>
      </c>
      <c r="S55" s="16">
        <f t="shared" si="3"/>
        <v>21626</v>
      </c>
    </row>
    <row r="56" spans="1:19" ht="11.25">
      <c r="A56" s="4" t="s">
        <v>51</v>
      </c>
      <c r="C56" s="3" t="s">
        <v>181</v>
      </c>
      <c r="E56" s="6">
        <v>2359.2</v>
      </c>
      <c r="G56" s="19">
        <v>0.5</v>
      </c>
      <c r="I56" s="20">
        <f t="shared" si="0"/>
        <v>1179.6</v>
      </c>
      <c r="K56" s="5">
        <f t="shared" si="1"/>
        <v>1179.6</v>
      </c>
      <c r="M56" s="14">
        <v>0.3144</v>
      </c>
      <c r="O56" s="5">
        <f t="shared" si="4"/>
        <v>370.86624</v>
      </c>
      <c r="Q56" s="16">
        <f t="shared" si="2"/>
        <v>808.7337599999998</v>
      </c>
      <c r="S56" s="16">
        <f t="shared" si="3"/>
        <v>2359.2</v>
      </c>
    </row>
    <row r="57" spans="1:19" ht="11.25">
      <c r="A57" s="4" t="s">
        <v>52</v>
      </c>
      <c r="C57" s="3" t="s">
        <v>182</v>
      </c>
      <c r="E57" s="6">
        <v>98907.86</v>
      </c>
      <c r="G57" s="19">
        <v>0.5</v>
      </c>
      <c r="I57" s="20">
        <f t="shared" si="0"/>
        <v>49453.93</v>
      </c>
      <c r="K57" s="5">
        <f t="shared" si="1"/>
        <v>49453.93</v>
      </c>
      <c r="M57" s="14">
        <v>0.3627</v>
      </c>
      <c r="O57" s="5">
        <f t="shared" si="4"/>
        <v>17936.940411</v>
      </c>
      <c r="Q57" s="16">
        <f t="shared" si="2"/>
        <v>31516.989589</v>
      </c>
      <c r="S57" s="16">
        <f t="shared" si="3"/>
        <v>98907.86</v>
      </c>
    </row>
    <row r="58" spans="1:19" ht="11.25">
      <c r="A58" s="4" t="s">
        <v>53</v>
      </c>
      <c r="C58" s="3" t="s">
        <v>183</v>
      </c>
      <c r="E58" s="6">
        <v>326.5</v>
      </c>
      <c r="G58" s="19">
        <v>0.5</v>
      </c>
      <c r="I58" s="20">
        <f t="shared" si="0"/>
        <v>163.25</v>
      </c>
      <c r="K58" s="5">
        <f t="shared" si="1"/>
        <v>163.25</v>
      </c>
      <c r="M58" s="14">
        <v>0.3853</v>
      </c>
      <c r="O58" s="5">
        <f t="shared" si="4"/>
        <v>62.900225</v>
      </c>
      <c r="Q58" s="16">
        <f t="shared" si="2"/>
        <v>100.349775</v>
      </c>
      <c r="S58" s="16">
        <f t="shared" si="3"/>
        <v>326.5</v>
      </c>
    </row>
    <row r="59" spans="1:19" ht="11.25">
      <c r="A59" s="4" t="s">
        <v>54</v>
      </c>
      <c r="C59" s="3" t="s">
        <v>184</v>
      </c>
      <c r="E59" s="6">
        <v>33597.43</v>
      </c>
      <c r="G59" s="19">
        <v>0.5</v>
      </c>
      <c r="I59" s="20">
        <f t="shared" si="0"/>
        <v>16798.715</v>
      </c>
      <c r="K59" s="5">
        <f t="shared" si="1"/>
        <v>16798.715</v>
      </c>
      <c r="M59" s="14">
        <v>0.4391</v>
      </c>
      <c r="O59" s="5">
        <f t="shared" si="4"/>
        <v>7376.3157565</v>
      </c>
      <c r="Q59" s="16">
        <f t="shared" si="2"/>
        <v>9422.3992435</v>
      </c>
      <c r="S59" s="16">
        <f t="shared" si="3"/>
        <v>33597.43</v>
      </c>
    </row>
    <row r="60" spans="1:19" ht="11.25">
      <c r="A60" s="4" t="s">
        <v>55</v>
      </c>
      <c r="C60" s="3" t="s">
        <v>185</v>
      </c>
      <c r="E60" s="6">
        <v>96017</v>
      </c>
      <c r="G60" s="19">
        <v>0.5</v>
      </c>
      <c r="I60" s="20">
        <f t="shared" si="0"/>
        <v>48008.5</v>
      </c>
      <c r="K60" s="5">
        <f t="shared" si="1"/>
        <v>48008.5</v>
      </c>
      <c r="M60" s="14">
        <v>0.2245</v>
      </c>
      <c r="O60" s="5">
        <f t="shared" si="4"/>
        <v>10777.90825</v>
      </c>
      <c r="Q60" s="16">
        <f t="shared" si="2"/>
        <v>37230.59175</v>
      </c>
      <c r="S60" s="16">
        <f t="shared" si="3"/>
        <v>96017</v>
      </c>
    </row>
    <row r="61" spans="1:19" ht="11.25">
      <c r="A61" s="4" t="s">
        <v>56</v>
      </c>
      <c r="C61" s="3" t="s">
        <v>186</v>
      </c>
      <c r="E61" s="6">
        <v>186704.34</v>
      </c>
      <c r="G61" s="19">
        <v>0.5</v>
      </c>
      <c r="I61" s="20">
        <f t="shared" si="0"/>
        <v>93352.17</v>
      </c>
      <c r="K61" s="5">
        <f t="shared" si="1"/>
        <v>93352.17</v>
      </c>
      <c r="M61" s="17">
        <v>0.4764</v>
      </c>
      <c r="O61" s="5">
        <f t="shared" si="4"/>
        <v>44472.973787999996</v>
      </c>
      <c r="Q61" s="16">
        <f t="shared" si="2"/>
        <v>48879.196212</v>
      </c>
      <c r="S61" s="16">
        <f t="shared" si="3"/>
        <v>186704.34</v>
      </c>
    </row>
    <row r="62" spans="1:19" ht="11.25">
      <c r="A62" s="4" t="s">
        <v>57</v>
      </c>
      <c r="C62" s="3" t="s">
        <v>187</v>
      </c>
      <c r="E62" s="6">
        <v>20476.58</v>
      </c>
      <c r="G62" s="19">
        <v>0.5</v>
      </c>
      <c r="I62" s="20">
        <f t="shared" si="0"/>
        <v>10238.29</v>
      </c>
      <c r="K62" s="5">
        <f t="shared" si="1"/>
        <v>10238.29</v>
      </c>
      <c r="M62" s="14">
        <v>0.4401</v>
      </c>
      <c r="O62" s="5">
        <f t="shared" si="4"/>
        <v>4505.871429000001</v>
      </c>
      <c r="Q62" s="16">
        <f t="shared" si="2"/>
        <v>5732.418571</v>
      </c>
      <c r="S62" s="16">
        <f t="shared" si="3"/>
        <v>20476.58</v>
      </c>
    </row>
    <row r="63" spans="1:19" ht="11.25">
      <c r="A63" s="4" t="s">
        <v>58</v>
      </c>
      <c r="C63" s="3" t="s">
        <v>188</v>
      </c>
      <c r="E63" s="6">
        <v>28174.68</v>
      </c>
      <c r="G63" s="19">
        <v>0.5</v>
      </c>
      <c r="I63" s="20">
        <f t="shared" si="0"/>
        <v>14087.34</v>
      </c>
      <c r="K63" s="5">
        <f t="shared" si="1"/>
        <v>14087.34</v>
      </c>
      <c r="M63" s="14">
        <v>0.1698</v>
      </c>
      <c r="O63" s="5">
        <f t="shared" si="4"/>
        <v>2392.0303320000003</v>
      </c>
      <c r="Q63" s="16">
        <f t="shared" si="2"/>
        <v>11695.309668</v>
      </c>
      <c r="S63" s="16">
        <f t="shared" si="3"/>
        <v>28174.68</v>
      </c>
    </row>
    <row r="64" spans="1:19" ht="11.25">
      <c r="A64" s="4" t="s">
        <v>59</v>
      </c>
      <c r="C64" s="3" t="s">
        <v>189</v>
      </c>
      <c r="E64" s="6">
        <v>40852.23</v>
      </c>
      <c r="G64" s="19">
        <v>0.5</v>
      </c>
      <c r="I64" s="20">
        <f t="shared" si="0"/>
        <v>20426.115</v>
      </c>
      <c r="K64" s="5">
        <f t="shared" si="1"/>
        <v>20426.115</v>
      </c>
      <c r="M64" s="14">
        <v>0.3355</v>
      </c>
      <c r="O64" s="5">
        <f t="shared" si="4"/>
        <v>6852.961582500001</v>
      </c>
      <c r="Q64" s="16">
        <f t="shared" si="2"/>
        <v>13573.153417500002</v>
      </c>
      <c r="S64" s="16">
        <f t="shared" si="3"/>
        <v>40852.23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93070.85</v>
      </c>
      <c r="G66" s="19">
        <v>0.5</v>
      </c>
      <c r="I66" s="20">
        <f t="shared" si="0"/>
        <v>46535.425</v>
      </c>
      <c r="K66" s="5">
        <f t="shared" si="1"/>
        <v>46535.425</v>
      </c>
      <c r="M66" s="14">
        <v>0.2286</v>
      </c>
      <c r="O66" s="5">
        <f t="shared" si="4"/>
        <v>10637.998155000001</v>
      </c>
      <c r="Q66" s="16">
        <f t="shared" si="2"/>
        <v>35897.426845</v>
      </c>
      <c r="S66" s="16">
        <f t="shared" si="3"/>
        <v>93070.85</v>
      </c>
    </row>
    <row r="67" spans="1:19" ht="11.25">
      <c r="A67" s="4" t="s">
        <v>62</v>
      </c>
      <c r="C67" s="3" t="s">
        <v>192</v>
      </c>
      <c r="E67" s="6">
        <v>7909.75</v>
      </c>
      <c r="G67" s="19">
        <v>0.5</v>
      </c>
      <c r="I67" s="20">
        <f t="shared" si="0"/>
        <v>3954.875</v>
      </c>
      <c r="K67" s="5">
        <f t="shared" si="1"/>
        <v>3954.875</v>
      </c>
      <c r="M67" s="14">
        <v>0.4333</v>
      </c>
      <c r="O67" s="5">
        <f t="shared" si="4"/>
        <v>1713.6473375</v>
      </c>
      <c r="Q67" s="16">
        <f t="shared" si="2"/>
        <v>2241.2276625</v>
      </c>
      <c r="S67" s="16">
        <f t="shared" si="3"/>
        <v>7909.75</v>
      </c>
    </row>
    <row r="68" spans="1:19" ht="11.25">
      <c r="A68" s="4" t="s">
        <v>63</v>
      </c>
      <c r="C68" s="3" t="s">
        <v>193</v>
      </c>
      <c r="E68" s="6">
        <v>43214.62</v>
      </c>
      <c r="G68" s="19">
        <v>0.5</v>
      </c>
      <c r="I68" s="20">
        <f t="shared" si="0"/>
        <v>21607.31</v>
      </c>
      <c r="K68" s="5">
        <f t="shared" si="1"/>
        <v>21607.31</v>
      </c>
      <c r="M68" s="14">
        <v>0.2834</v>
      </c>
      <c r="O68" s="5">
        <f t="shared" si="4"/>
        <v>6123.511654</v>
      </c>
      <c r="Q68" s="16">
        <f t="shared" si="2"/>
        <v>15483.798346000001</v>
      </c>
      <c r="S68" s="16">
        <f t="shared" si="3"/>
        <v>43214.62</v>
      </c>
    </row>
    <row r="69" spans="1:19" ht="11.25">
      <c r="A69" s="4" t="s">
        <v>64</v>
      </c>
      <c r="C69" s="3" t="s">
        <v>194</v>
      </c>
      <c r="E69" s="6">
        <v>24378.4</v>
      </c>
      <c r="G69" s="19">
        <v>0.5</v>
      </c>
      <c r="I69" s="20">
        <f t="shared" si="0"/>
        <v>12189.2</v>
      </c>
      <c r="K69" s="5">
        <f t="shared" si="1"/>
        <v>12189.2</v>
      </c>
      <c r="M69" s="14">
        <v>0.3132</v>
      </c>
      <c r="O69" s="5">
        <f t="shared" si="4"/>
        <v>3817.65744</v>
      </c>
      <c r="Q69" s="16">
        <f t="shared" si="2"/>
        <v>8371.542560000002</v>
      </c>
      <c r="S69" s="16">
        <f t="shared" si="3"/>
        <v>24378.4</v>
      </c>
    </row>
    <row r="70" spans="1:19" ht="11.25">
      <c r="A70" s="4" t="s">
        <v>65</v>
      </c>
      <c r="C70" s="3" t="s">
        <v>195</v>
      </c>
      <c r="E70" s="6">
        <v>16075.36</v>
      </c>
      <c r="G70" s="19">
        <v>0.5</v>
      </c>
      <c r="I70" s="20">
        <f t="shared" si="0"/>
        <v>8037.68</v>
      </c>
      <c r="K70" s="5">
        <f t="shared" si="1"/>
        <v>8037.68</v>
      </c>
      <c r="M70" s="14">
        <v>0.4329</v>
      </c>
      <c r="O70" s="5">
        <f t="shared" si="4"/>
        <v>3479.511672</v>
      </c>
      <c r="Q70" s="16">
        <f t="shared" si="2"/>
        <v>4558.168328</v>
      </c>
      <c r="S70" s="16">
        <f t="shared" si="3"/>
        <v>16075.36</v>
      </c>
    </row>
    <row r="71" spans="1:19" ht="11.25">
      <c r="A71" s="4" t="s">
        <v>66</v>
      </c>
      <c r="C71" s="3" t="s">
        <v>196</v>
      </c>
      <c r="E71" s="6">
        <v>31706.5</v>
      </c>
      <c r="G71" s="19">
        <v>0.5</v>
      </c>
      <c r="I71" s="20">
        <f t="shared" si="0"/>
        <v>15853.25</v>
      </c>
      <c r="K71" s="5">
        <f t="shared" si="1"/>
        <v>15853.25</v>
      </c>
      <c r="M71" s="14">
        <v>0.1971</v>
      </c>
      <c r="O71" s="5">
        <f t="shared" si="4"/>
        <v>3124.6755749999998</v>
      </c>
      <c r="Q71" s="16">
        <f t="shared" si="2"/>
        <v>12728.574425</v>
      </c>
      <c r="S71" s="16">
        <f t="shared" si="3"/>
        <v>31706.5</v>
      </c>
    </row>
    <row r="72" spans="1:19" ht="11.25">
      <c r="A72" s="4" t="s">
        <v>67</v>
      </c>
      <c r="C72" s="3" t="s">
        <v>197</v>
      </c>
      <c r="E72" s="6">
        <v>3695.2</v>
      </c>
      <c r="G72" s="19">
        <v>0.5</v>
      </c>
      <c r="I72" s="20">
        <f t="shared" si="0"/>
        <v>1847.6</v>
      </c>
      <c r="K72" s="5">
        <f t="shared" si="1"/>
        <v>1847.6</v>
      </c>
      <c r="M72" s="14">
        <v>0.3304</v>
      </c>
      <c r="O72" s="5">
        <f t="shared" si="4"/>
        <v>610.44704</v>
      </c>
      <c r="Q72" s="16">
        <f t="shared" si="2"/>
        <v>1237.15296</v>
      </c>
      <c r="S72" s="16">
        <f t="shared" si="3"/>
        <v>3695.2</v>
      </c>
    </row>
    <row r="73" spans="1:19" ht="11.25">
      <c r="A73" s="4" t="s">
        <v>68</v>
      </c>
      <c r="C73" s="3" t="s">
        <v>198</v>
      </c>
      <c r="E73" s="6">
        <v>12320.8</v>
      </c>
      <c r="G73" s="19">
        <v>0.5</v>
      </c>
      <c r="I73" s="20">
        <f t="shared" si="0"/>
        <v>6160.4</v>
      </c>
      <c r="K73" s="5">
        <f t="shared" si="1"/>
        <v>6160.4</v>
      </c>
      <c r="M73" s="14">
        <v>0.2686</v>
      </c>
      <c r="O73" s="5">
        <f t="shared" si="4"/>
        <v>1654.68344</v>
      </c>
      <c r="Q73" s="16">
        <f t="shared" si="2"/>
        <v>4505.71656</v>
      </c>
      <c r="S73" s="16">
        <f t="shared" si="3"/>
        <v>12320.8</v>
      </c>
    </row>
    <row r="74" spans="1:19" ht="11.25">
      <c r="A74" s="4" t="s">
        <v>69</v>
      </c>
      <c r="C74" s="3" t="s">
        <v>199</v>
      </c>
      <c r="E74" s="6">
        <v>24546.65</v>
      </c>
      <c r="G74" s="19">
        <v>0.5</v>
      </c>
      <c r="I74" s="20">
        <f aca="true" t="shared" si="5" ref="I74:I137">E74*G74</f>
        <v>12273.325</v>
      </c>
      <c r="K74" s="5">
        <f aca="true" t="shared" si="6" ref="K74:K135">E74-I74</f>
        <v>12273.325</v>
      </c>
      <c r="M74" s="14">
        <v>0.4083</v>
      </c>
      <c r="O74" s="5">
        <f t="shared" si="4"/>
        <v>5011.198597500001</v>
      </c>
      <c r="Q74" s="16">
        <f aca="true" t="shared" si="7" ref="Q74:Q135">K74-O74</f>
        <v>7262.1264025</v>
      </c>
      <c r="S74" s="16">
        <f aca="true" t="shared" si="8" ref="S74:S135">I74+O74+Q74</f>
        <v>24546.65</v>
      </c>
    </row>
    <row r="75" spans="1:19" ht="11.25">
      <c r="A75" s="4" t="s">
        <v>70</v>
      </c>
      <c r="C75" s="3" t="s">
        <v>200</v>
      </c>
      <c r="E75" s="6">
        <v>59037.73</v>
      </c>
      <c r="G75" s="19">
        <v>0.5</v>
      </c>
      <c r="I75" s="20">
        <f t="shared" si="5"/>
        <v>29518.865</v>
      </c>
      <c r="K75" s="5">
        <f t="shared" si="6"/>
        <v>29518.865</v>
      </c>
      <c r="M75" s="14">
        <v>0.2865</v>
      </c>
      <c r="O75" s="5">
        <f aca="true" t="shared" si="9" ref="O75:O135">K75*M75</f>
        <v>8457.1548225</v>
      </c>
      <c r="Q75" s="16">
        <f t="shared" si="7"/>
        <v>21061.7101775</v>
      </c>
      <c r="S75" s="16">
        <f t="shared" si="8"/>
        <v>59037.73000000001</v>
      </c>
    </row>
    <row r="76" spans="1:19" ht="11.25">
      <c r="A76" s="4" t="s">
        <v>71</v>
      </c>
      <c r="C76" s="3" t="s">
        <v>201</v>
      </c>
      <c r="E76" s="6">
        <v>13337.2</v>
      </c>
      <c r="G76" s="19">
        <v>0.5</v>
      </c>
      <c r="I76" s="20">
        <f t="shared" si="5"/>
        <v>6668.6</v>
      </c>
      <c r="K76" s="5">
        <f t="shared" si="6"/>
        <v>6668.6</v>
      </c>
      <c r="M76" s="14">
        <v>0.2539</v>
      </c>
      <c r="O76" s="5">
        <f t="shared" si="9"/>
        <v>1693.1575400000002</v>
      </c>
      <c r="Q76" s="16">
        <f t="shared" si="7"/>
        <v>4975.44246</v>
      </c>
      <c r="S76" s="16">
        <f t="shared" si="8"/>
        <v>13337.2</v>
      </c>
    </row>
    <row r="77" spans="1:19" ht="11.25">
      <c r="A77" s="4" t="s">
        <v>72</v>
      </c>
      <c r="C77" s="3" t="s">
        <v>202</v>
      </c>
      <c r="E77" s="6">
        <v>70527.76</v>
      </c>
      <c r="G77" s="19">
        <v>0.5</v>
      </c>
      <c r="I77" s="20">
        <f t="shared" si="5"/>
        <v>35263.88</v>
      </c>
      <c r="K77" s="5">
        <f t="shared" si="6"/>
        <v>35263.88</v>
      </c>
      <c r="M77" s="14">
        <v>0.2355</v>
      </c>
      <c r="O77" s="5">
        <f t="shared" si="9"/>
        <v>8304.64374</v>
      </c>
      <c r="Q77" s="16">
        <f t="shared" si="7"/>
        <v>26959.236259999998</v>
      </c>
      <c r="S77" s="16">
        <f t="shared" si="8"/>
        <v>70527.76</v>
      </c>
    </row>
    <row r="78" spans="1:19" ht="11.25">
      <c r="A78" s="4" t="s">
        <v>73</v>
      </c>
      <c r="C78" s="3" t="s">
        <v>203</v>
      </c>
      <c r="E78" s="6">
        <v>31849.2</v>
      </c>
      <c r="G78" s="19">
        <v>0.5</v>
      </c>
      <c r="I78" s="20">
        <f t="shared" si="5"/>
        <v>15924.6</v>
      </c>
      <c r="K78" s="5">
        <f t="shared" si="6"/>
        <v>15924.6</v>
      </c>
      <c r="M78" s="14">
        <v>0.4342</v>
      </c>
      <c r="O78" s="5">
        <f t="shared" si="9"/>
        <v>6914.461319999999</v>
      </c>
      <c r="Q78" s="16">
        <f t="shared" si="7"/>
        <v>9010.13868</v>
      </c>
      <c r="S78" s="16">
        <f t="shared" si="8"/>
        <v>31849.2</v>
      </c>
    </row>
    <row r="79" spans="1:19" ht="11.25">
      <c r="A79" s="4" t="s">
        <v>74</v>
      </c>
      <c r="C79" s="3" t="s">
        <v>204</v>
      </c>
      <c r="E79" s="6">
        <v>44166.79</v>
      </c>
      <c r="G79" s="19">
        <v>0.5</v>
      </c>
      <c r="I79" s="20">
        <f t="shared" si="5"/>
        <v>22083.395</v>
      </c>
      <c r="K79" s="5">
        <f t="shared" si="6"/>
        <v>22083.395</v>
      </c>
      <c r="M79" s="14">
        <v>0.2232</v>
      </c>
      <c r="O79" s="5">
        <f t="shared" si="9"/>
        <v>4929.013764</v>
      </c>
      <c r="Q79" s="16">
        <f t="shared" si="7"/>
        <v>17154.381236</v>
      </c>
      <c r="S79" s="16">
        <f t="shared" si="8"/>
        <v>44166.79</v>
      </c>
    </row>
    <row r="80" spans="1:19" ht="11.25">
      <c r="A80" s="4" t="s">
        <v>75</v>
      </c>
      <c r="C80" s="3" t="s">
        <v>205</v>
      </c>
      <c r="E80" s="6">
        <v>0</v>
      </c>
      <c r="G80" s="19">
        <v>0.5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293487.15</v>
      </c>
      <c r="G81" s="19">
        <v>0.5</v>
      </c>
      <c r="I81" s="20">
        <f t="shared" si="5"/>
        <v>146743.575</v>
      </c>
      <c r="K81" s="5">
        <f t="shared" si="6"/>
        <v>146743.575</v>
      </c>
      <c r="M81" s="14">
        <v>0.3414</v>
      </c>
      <c r="O81" s="5">
        <f t="shared" si="9"/>
        <v>50098.256505000005</v>
      </c>
      <c r="Q81" s="16">
        <f t="shared" si="7"/>
        <v>96645.31849500001</v>
      </c>
      <c r="S81" s="16">
        <f t="shared" si="8"/>
        <v>293487.15</v>
      </c>
    </row>
    <row r="82" spans="1:19" ht="11.25">
      <c r="A82" s="4" t="s">
        <v>77</v>
      </c>
      <c r="C82" s="3" t="s">
        <v>207</v>
      </c>
      <c r="E82" s="6">
        <v>78915.68</v>
      </c>
      <c r="G82" s="19">
        <v>0.5</v>
      </c>
      <c r="I82" s="20">
        <f t="shared" si="5"/>
        <v>39457.84</v>
      </c>
      <c r="K82" s="5">
        <f t="shared" si="6"/>
        <v>39457.84</v>
      </c>
      <c r="M82" s="14">
        <v>0.2923</v>
      </c>
      <c r="O82" s="5">
        <f t="shared" si="9"/>
        <v>11533.526632</v>
      </c>
      <c r="Q82" s="16">
        <f t="shared" si="7"/>
        <v>27924.313367999996</v>
      </c>
      <c r="S82" s="16">
        <f t="shared" si="8"/>
        <v>78915.68</v>
      </c>
    </row>
    <row r="83" spans="1:19" ht="11.25">
      <c r="A83" s="4" t="s">
        <v>78</v>
      </c>
      <c r="C83" s="3" t="s">
        <v>208</v>
      </c>
      <c r="E83" s="6">
        <v>35036.2</v>
      </c>
      <c r="G83" s="19">
        <v>0.5</v>
      </c>
      <c r="I83" s="20">
        <f t="shared" si="5"/>
        <v>17518.1</v>
      </c>
      <c r="K83" s="5">
        <f t="shared" si="6"/>
        <v>17518.1</v>
      </c>
      <c r="M83" s="14">
        <v>0.4199</v>
      </c>
      <c r="O83" s="5">
        <f t="shared" si="9"/>
        <v>7355.850189999999</v>
      </c>
      <c r="Q83" s="16">
        <f t="shared" si="7"/>
        <v>10162.24981</v>
      </c>
      <c r="S83" s="16">
        <f t="shared" si="8"/>
        <v>35036.2</v>
      </c>
    </row>
    <row r="84" spans="1:19" ht="11.25">
      <c r="A84" s="4" t="s">
        <v>79</v>
      </c>
      <c r="C84" s="3" t="s">
        <v>209</v>
      </c>
      <c r="E84" s="6">
        <v>-75941.65</v>
      </c>
      <c r="G84" s="19">
        <v>0.5</v>
      </c>
      <c r="I84" s="20">
        <f t="shared" si="5"/>
        <v>-37970.825</v>
      </c>
      <c r="K84" s="5">
        <f t="shared" si="6"/>
        <v>-37970.825</v>
      </c>
      <c r="M84" s="14">
        <v>0.3227</v>
      </c>
      <c r="O84" s="5">
        <f t="shared" si="9"/>
        <v>-12253.185227499998</v>
      </c>
      <c r="Q84" s="16">
        <f t="shared" si="7"/>
        <v>-25717.6397725</v>
      </c>
      <c r="S84" s="16">
        <f t="shared" si="8"/>
        <v>-75941.65</v>
      </c>
    </row>
    <row r="85" spans="1:19" ht="11.25">
      <c r="A85" s="4" t="s">
        <v>80</v>
      </c>
      <c r="C85" s="3" t="s">
        <v>210</v>
      </c>
      <c r="E85" s="6">
        <v>14007.42</v>
      </c>
      <c r="G85" s="19">
        <v>0.5</v>
      </c>
      <c r="I85" s="20">
        <f t="shared" si="5"/>
        <v>7003.71</v>
      </c>
      <c r="K85" s="5">
        <f t="shared" si="6"/>
        <v>7003.71</v>
      </c>
      <c r="M85" s="14">
        <v>0.4397</v>
      </c>
      <c r="O85" s="5">
        <f t="shared" si="9"/>
        <v>3079.531287</v>
      </c>
      <c r="Q85" s="16">
        <f t="shared" si="7"/>
        <v>3924.1787130000002</v>
      </c>
      <c r="S85" s="16">
        <f t="shared" si="8"/>
        <v>14007.420000000002</v>
      </c>
    </row>
    <row r="86" spans="1:19" ht="11.25">
      <c r="A86" s="4" t="s">
        <v>81</v>
      </c>
      <c r="C86" s="3" t="s">
        <v>211</v>
      </c>
      <c r="E86" s="6">
        <v>41545.53</v>
      </c>
      <c r="G86" s="19">
        <v>0.5</v>
      </c>
      <c r="I86" s="20">
        <f t="shared" si="5"/>
        <v>20772.765</v>
      </c>
      <c r="K86" s="5">
        <f t="shared" si="6"/>
        <v>20772.765</v>
      </c>
      <c r="M86" s="14">
        <v>0.2336</v>
      </c>
      <c r="O86" s="5">
        <f t="shared" si="9"/>
        <v>4852.517904</v>
      </c>
      <c r="Q86" s="16">
        <f t="shared" si="7"/>
        <v>15920.247096</v>
      </c>
      <c r="S86" s="16">
        <f t="shared" si="8"/>
        <v>41545.53</v>
      </c>
    </row>
    <row r="87" spans="1:19" ht="11.25">
      <c r="A87" s="4" t="s">
        <v>82</v>
      </c>
      <c r="C87" s="3" t="s">
        <v>212</v>
      </c>
      <c r="E87" s="6">
        <v>79357.51</v>
      </c>
      <c r="G87" s="19">
        <v>0.5</v>
      </c>
      <c r="I87" s="20">
        <f t="shared" si="5"/>
        <v>39678.755</v>
      </c>
      <c r="K87" s="5">
        <f t="shared" si="6"/>
        <v>39678.755</v>
      </c>
      <c r="M87" s="14">
        <v>0.3445</v>
      </c>
      <c r="O87" s="5">
        <f t="shared" si="9"/>
        <v>13669.331097499999</v>
      </c>
      <c r="Q87" s="16">
        <f t="shared" si="7"/>
        <v>26009.4239025</v>
      </c>
      <c r="S87" s="16">
        <f t="shared" si="8"/>
        <v>79357.51</v>
      </c>
    </row>
    <row r="88" spans="1:19" ht="11.25">
      <c r="A88" s="4" t="s">
        <v>83</v>
      </c>
      <c r="C88" s="3" t="s">
        <v>213</v>
      </c>
      <c r="E88" s="6">
        <v>22865.61</v>
      </c>
      <c r="G88" s="19">
        <v>0.5</v>
      </c>
      <c r="I88" s="20">
        <f t="shared" si="5"/>
        <v>11432.805</v>
      </c>
      <c r="K88" s="5">
        <f t="shared" si="6"/>
        <v>11432.805</v>
      </c>
      <c r="M88" s="14">
        <v>0.1894</v>
      </c>
      <c r="O88" s="5">
        <f t="shared" si="9"/>
        <v>2165.3732670000004</v>
      </c>
      <c r="Q88" s="16">
        <f t="shared" si="7"/>
        <v>9267.431733</v>
      </c>
      <c r="S88" s="16">
        <f t="shared" si="8"/>
        <v>22865.61</v>
      </c>
    </row>
    <row r="89" spans="1:19" ht="11.25">
      <c r="A89" s="4" t="s">
        <v>84</v>
      </c>
      <c r="C89" s="3" t="s">
        <v>214</v>
      </c>
      <c r="E89" s="6">
        <v>39294.54</v>
      </c>
      <c r="G89" s="19">
        <v>0.5</v>
      </c>
      <c r="I89" s="20">
        <f t="shared" si="5"/>
        <v>19647.27</v>
      </c>
      <c r="K89" s="5">
        <f t="shared" si="6"/>
        <v>19647.27</v>
      </c>
      <c r="M89" s="14">
        <v>0.3154</v>
      </c>
      <c r="O89" s="5">
        <f t="shared" si="9"/>
        <v>6196.748958</v>
      </c>
      <c r="Q89" s="16">
        <f t="shared" si="7"/>
        <v>13450.521042</v>
      </c>
      <c r="S89" s="16">
        <f t="shared" si="8"/>
        <v>39294.54</v>
      </c>
    </row>
    <row r="90" spans="1:19" ht="11.25">
      <c r="A90" s="4" t="s">
        <v>85</v>
      </c>
      <c r="C90" s="3" t="s">
        <v>215</v>
      </c>
      <c r="E90" s="6">
        <v>39897.55</v>
      </c>
      <c r="G90" s="19">
        <v>0.5</v>
      </c>
      <c r="I90" s="20">
        <f t="shared" si="5"/>
        <v>19948.775</v>
      </c>
      <c r="K90" s="5">
        <f t="shared" si="6"/>
        <v>19948.775</v>
      </c>
      <c r="M90" s="14">
        <v>0.3517</v>
      </c>
      <c r="O90" s="5">
        <f t="shared" si="9"/>
        <v>7015.984167500001</v>
      </c>
      <c r="Q90" s="16">
        <f t="shared" si="7"/>
        <v>12932.7908325</v>
      </c>
      <c r="S90" s="16">
        <f t="shared" si="8"/>
        <v>39897.55</v>
      </c>
    </row>
    <row r="91" spans="1:19" ht="11.25">
      <c r="A91" s="4" t="s">
        <v>86</v>
      </c>
      <c r="C91" s="3" t="s">
        <v>216</v>
      </c>
      <c r="E91" s="6">
        <v>54468.53</v>
      </c>
      <c r="G91" s="19">
        <v>0.5</v>
      </c>
      <c r="I91" s="20">
        <f t="shared" si="5"/>
        <v>27234.265</v>
      </c>
      <c r="K91" s="5">
        <f t="shared" si="6"/>
        <v>27234.265</v>
      </c>
      <c r="M91" s="14">
        <v>0.2337</v>
      </c>
      <c r="O91" s="5">
        <f t="shared" si="9"/>
        <v>6364.6477305</v>
      </c>
      <c r="Q91" s="16">
        <f t="shared" si="7"/>
        <v>20869.6172695</v>
      </c>
      <c r="S91" s="16">
        <f t="shared" si="8"/>
        <v>54468.53</v>
      </c>
    </row>
    <row r="92" spans="1:19" ht="11.25">
      <c r="A92" s="4" t="s">
        <v>87</v>
      </c>
      <c r="C92" s="3" t="s">
        <v>217</v>
      </c>
      <c r="E92" s="6">
        <v>12842.2</v>
      </c>
      <c r="G92" s="19">
        <v>0.5</v>
      </c>
      <c r="I92" s="20">
        <f t="shared" si="5"/>
        <v>6421.1</v>
      </c>
      <c r="K92" s="5">
        <f t="shared" si="6"/>
        <v>6421.1</v>
      </c>
      <c r="M92" s="14">
        <v>0.323</v>
      </c>
      <c r="O92" s="5">
        <f t="shared" si="9"/>
        <v>2074.0153</v>
      </c>
      <c r="Q92" s="16">
        <f t="shared" si="7"/>
        <v>4347.0847</v>
      </c>
      <c r="S92" s="16">
        <f t="shared" si="8"/>
        <v>12842.2</v>
      </c>
    </row>
    <row r="93" spans="1:19" ht="11.25">
      <c r="A93" s="4" t="s">
        <v>88</v>
      </c>
      <c r="C93" s="3" t="s">
        <v>218</v>
      </c>
      <c r="E93" s="6">
        <v>323650.29</v>
      </c>
      <c r="G93" s="19">
        <v>0.5</v>
      </c>
      <c r="I93" s="20">
        <f t="shared" si="5"/>
        <v>161825.145</v>
      </c>
      <c r="K93" s="5">
        <f t="shared" si="6"/>
        <v>161825.145</v>
      </c>
      <c r="M93" s="14">
        <v>0.4588</v>
      </c>
      <c r="O93" s="5">
        <f t="shared" si="9"/>
        <v>74245.376526</v>
      </c>
      <c r="Q93" s="16">
        <f t="shared" si="7"/>
        <v>87579.768474</v>
      </c>
      <c r="S93" s="16">
        <f t="shared" si="8"/>
        <v>323650.29</v>
      </c>
    </row>
    <row r="94" spans="1:19" ht="11.25">
      <c r="A94" s="4" t="s">
        <v>89</v>
      </c>
      <c r="C94" s="3" t="s">
        <v>219</v>
      </c>
      <c r="E94" s="6">
        <v>135512.76</v>
      </c>
      <c r="G94" s="19">
        <v>0.5</v>
      </c>
      <c r="I94" s="20">
        <f t="shared" si="5"/>
        <v>67756.38</v>
      </c>
      <c r="K94" s="5">
        <f t="shared" si="6"/>
        <v>67756.38</v>
      </c>
      <c r="M94" s="14">
        <v>0.4439</v>
      </c>
      <c r="O94" s="5">
        <f t="shared" si="9"/>
        <v>30077.057082000003</v>
      </c>
      <c r="Q94" s="16">
        <f t="shared" si="7"/>
        <v>37679.322918000005</v>
      </c>
      <c r="S94" s="16">
        <f t="shared" si="8"/>
        <v>135512.76</v>
      </c>
    </row>
    <row r="95" spans="1:19" ht="11.25">
      <c r="A95" s="4" t="s">
        <v>90</v>
      </c>
      <c r="C95" s="3" t="s">
        <v>220</v>
      </c>
      <c r="E95" s="6">
        <v>10616.4</v>
      </c>
      <c r="G95" s="19">
        <v>0.5</v>
      </c>
      <c r="I95" s="20">
        <f t="shared" si="5"/>
        <v>5308.2</v>
      </c>
      <c r="K95" s="5">
        <f t="shared" si="6"/>
        <v>5308.2</v>
      </c>
      <c r="M95" s="14">
        <v>0.3979</v>
      </c>
      <c r="O95" s="5">
        <f t="shared" si="9"/>
        <v>2112.13278</v>
      </c>
      <c r="Q95" s="16">
        <f t="shared" si="7"/>
        <v>3196.06722</v>
      </c>
      <c r="S95" s="16">
        <f t="shared" si="8"/>
        <v>10616.4</v>
      </c>
    </row>
    <row r="96" spans="1:19" ht="11.25">
      <c r="A96" s="4" t="s">
        <v>91</v>
      </c>
      <c r="C96" s="3" t="s">
        <v>221</v>
      </c>
      <c r="E96" s="6">
        <v>10451.03</v>
      </c>
      <c r="G96" s="19">
        <v>0.5</v>
      </c>
      <c r="I96" s="20">
        <f t="shared" si="5"/>
        <v>5225.515</v>
      </c>
      <c r="K96" s="5">
        <f t="shared" si="6"/>
        <v>5225.515</v>
      </c>
      <c r="M96" s="14">
        <v>0.2387</v>
      </c>
      <c r="O96" s="5">
        <f t="shared" si="9"/>
        <v>1247.3304305000001</v>
      </c>
      <c r="Q96" s="16">
        <f t="shared" si="7"/>
        <v>3978.1845695</v>
      </c>
      <c r="S96" s="16">
        <f t="shared" si="8"/>
        <v>10451.03</v>
      </c>
    </row>
    <row r="97" spans="1:19" ht="11.25">
      <c r="A97" s="4" t="s">
        <v>92</v>
      </c>
      <c r="C97" s="3" t="s">
        <v>222</v>
      </c>
      <c r="E97" s="6">
        <v>94653.55</v>
      </c>
      <c r="G97" s="19">
        <v>0.5</v>
      </c>
      <c r="I97" s="20">
        <f t="shared" si="5"/>
        <v>47326.775</v>
      </c>
      <c r="K97" s="5">
        <f t="shared" si="6"/>
        <v>47326.775</v>
      </c>
      <c r="M97" s="14">
        <v>0.2455</v>
      </c>
      <c r="O97" s="5">
        <f t="shared" si="9"/>
        <v>11618.7232625</v>
      </c>
      <c r="Q97" s="16">
        <f t="shared" si="7"/>
        <v>35708.051737500005</v>
      </c>
      <c r="S97" s="16">
        <f t="shared" si="8"/>
        <v>94653.55</v>
      </c>
    </row>
    <row r="98" spans="1:19" ht="11.25">
      <c r="A98" s="4" t="s">
        <v>93</v>
      </c>
      <c r="C98" s="3" t="s">
        <v>223</v>
      </c>
      <c r="E98" s="6">
        <v>108389.54</v>
      </c>
      <c r="G98" s="19">
        <v>0.5</v>
      </c>
      <c r="I98" s="20">
        <f t="shared" si="5"/>
        <v>54194.77</v>
      </c>
      <c r="K98" s="5">
        <f t="shared" si="6"/>
        <v>54194.77</v>
      </c>
      <c r="M98" s="14">
        <v>0.3853</v>
      </c>
      <c r="O98" s="5">
        <f t="shared" si="9"/>
        <v>20881.244881</v>
      </c>
      <c r="Q98" s="16">
        <f t="shared" si="7"/>
        <v>33313.525119</v>
      </c>
      <c r="S98" s="16">
        <f t="shared" si="8"/>
        <v>108389.54</v>
      </c>
    </row>
    <row r="99" spans="1:19" ht="11.25">
      <c r="A99" s="4" t="s">
        <v>94</v>
      </c>
      <c r="C99" s="3" t="s">
        <v>224</v>
      </c>
      <c r="E99" s="6">
        <v>9763.3</v>
      </c>
      <c r="G99" s="19">
        <v>0.5</v>
      </c>
      <c r="I99" s="20">
        <f t="shared" si="5"/>
        <v>4881.65</v>
      </c>
      <c r="K99" s="5">
        <f t="shared" si="6"/>
        <v>4881.65</v>
      </c>
      <c r="M99" s="14">
        <v>0.276</v>
      </c>
      <c r="O99" s="5">
        <f t="shared" si="9"/>
        <v>1347.3354</v>
      </c>
      <c r="Q99" s="16">
        <f t="shared" si="7"/>
        <v>3534.3145999999997</v>
      </c>
      <c r="S99" s="16">
        <f t="shared" si="8"/>
        <v>9763.3</v>
      </c>
    </row>
    <row r="100" spans="1:19" ht="11.25">
      <c r="A100" s="4" t="s">
        <v>95</v>
      </c>
      <c r="C100" s="3" t="s">
        <v>225</v>
      </c>
      <c r="E100" s="6">
        <v>13670.74</v>
      </c>
      <c r="G100" s="19">
        <v>0.5</v>
      </c>
      <c r="I100" s="20">
        <f t="shared" si="5"/>
        <v>6835.37</v>
      </c>
      <c r="K100" s="5">
        <f t="shared" si="6"/>
        <v>6835.37</v>
      </c>
      <c r="M100" s="14">
        <v>0.3025</v>
      </c>
      <c r="O100" s="5">
        <f t="shared" si="9"/>
        <v>2067.699425</v>
      </c>
      <c r="Q100" s="16">
        <f t="shared" si="7"/>
        <v>4767.670575</v>
      </c>
      <c r="S100" s="16">
        <f t="shared" si="8"/>
        <v>13670.74</v>
      </c>
    </row>
    <row r="101" spans="1:19" ht="11.25">
      <c r="A101" s="4" t="s">
        <v>96</v>
      </c>
      <c r="C101" s="3" t="s">
        <v>226</v>
      </c>
      <c r="E101" s="6">
        <v>12842.2</v>
      </c>
      <c r="G101" s="19">
        <v>0.5</v>
      </c>
      <c r="I101" s="20">
        <f t="shared" si="5"/>
        <v>6421.1</v>
      </c>
      <c r="K101" s="5">
        <f t="shared" si="6"/>
        <v>6421.1</v>
      </c>
      <c r="M101" s="14">
        <v>0.2755</v>
      </c>
      <c r="O101" s="5">
        <f t="shared" si="9"/>
        <v>1769.0130500000002</v>
      </c>
      <c r="Q101" s="16">
        <f t="shared" si="7"/>
        <v>4652.08695</v>
      </c>
      <c r="S101" s="16">
        <f t="shared" si="8"/>
        <v>12842.2</v>
      </c>
    </row>
    <row r="102" spans="1:19" ht="11.25">
      <c r="A102" s="4" t="s">
        <v>97</v>
      </c>
      <c r="C102" s="3" t="s">
        <v>227</v>
      </c>
      <c r="E102" s="6">
        <v>16570.1</v>
      </c>
      <c r="G102" s="19">
        <v>0.5</v>
      </c>
      <c r="I102" s="20">
        <f t="shared" si="5"/>
        <v>8285.05</v>
      </c>
      <c r="K102" s="5">
        <f t="shared" si="6"/>
        <v>8285.05</v>
      </c>
      <c r="M102" s="14">
        <v>0.2708</v>
      </c>
      <c r="O102" s="5">
        <f t="shared" si="9"/>
        <v>2243.59154</v>
      </c>
      <c r="Q102" s="16">
        <f t="shared" si="7"/>
        <v>6041.45846</v>
      </c>
      <c r="S102" s="16">
        <f t="shared" si="8"/>
        <v>16570.1</v>
      </c>
    </row>
    <row r="103" spans="1:19" ht="11.25">
      <c r="A103" s="4" t="s">
        <v>98</v>
      </c>
      <c r="C103" s="3" t="s">
        <v>228</v>
      </c>
      <c r="E103" s="6">
        <v>2551.52</v>
      </c>
      <c r="G103" s="19">
        <v>0.5</v>
      </c>
      <c r="I103" s="20">
        <f t="shared" si="5"/>
        <v>1275.76</v>
      </c>
      <c r="K103" s="5">
        <f t="shared" si="6"/>
        <v>1275.76</v>
      </c>
      <c r="M103" s="14">
        <v>0.3888</v>
      </c>
      <c r="O103" s="5">
        <f t="shared" si="9"/>
        <v>496.01548799999995</v>
      </c>
      <c r="Q103" s="16">
        <f t="shared" si="7"/>
        <v>779.744512</v>
      </c>
      <c r="S103" s="16">
        <f t="shared" si="8"/>
        <v>2551.52</v>
      </c>
    </row>
    <row r="104" spans="1:19" ht="11.25">
      <c r="A104" s="4" t="s">
        <v>99</v>
      </c>
      <c r="C104" s="3" t="s">
        <v>229</v>
      </c>
      <c r="E104" s="6">
        <v>132142.54</v>
      </c>
      <c r="G104" s="19">
        <v>0.5</v>
      </c>
      <c r="I104" s="20">
        <f t="shared" si="5"/>
        <v>66071.27</v>
      </c>
      <c r="K104" s="5">
        <f t="shared" si="6"/>
        <v>66071.27</v>
      </c>
      <c r="M104" s="14">
        <v>0.5309</v>
      </c>
      <c r="O104" s="5">
        <f t="shared" si="9"/>
        <v>35077.237243</v>
      </c>
      <c r="Q104" s="16">
        <f t="shared" si="7"/>
        <v>30994.032757</v>
      </c>
      <c r="S104" s="16">
        <f t="shared" si="8"/>
        <v>132142.54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30541.2</v>
      </c>
      <c r="G106" s="19">
        <v>0.5</v>
      </c>
      <c r="I106" s="20">
        <f t="shared" si="5"/>
        <v>15270.6</v>
      </c>
      <c r="K106" s="5">
        <f t="shared" si="6"/>
        <v>15270.6</v>
      </c>
      <c r="M106" s="14">
        <v>0.2547</v>
      </c>
      <c r="O106" s="5">
        <f t="shared" si="9"/>
        <v>3889.42182</v>
      </c>
      <c r="Q106" s="16">
        <f t="shared" si="7"/>
        <v>11381.17818</v>
      </c>
      <c r="S106" s="16">
        <f t="shared" si="8"/>
        <v>30541.200000000004</v>
      </c>
    </row>
    <row r="107" spans="1:19" ht="11.25">
      <c r="A107" s="4" t="s">
        <v>102</v>
      </c>
      <c r="C107" s="3" t="s">
        <v>232</v>
      </c>
      <c r="E107" s="6">
        <v>6116.89</v>
      </c>
      <c r="G107" s="19">
        <v>0.5</v>
      </c>
      <c r="I107" s="20">
        <f t="shared" si="5"/>
        <v>3058.445</v>
      </c>
      <c r="K107" s="5">
        <f t="shared" si="6"/>
        <v>3058.445</v>
      </c>
      <c r="M107" s="14">
        <v>0.2329</v>
      </c>
      <c r="O107" s="5">
        <f t="shared" si="9"/>
        <v>712.3118405</v>
      </c>
      <c r="Q107" s="16">
        <f t="shared" si="7"/>
        <v>2346.1331595</v>
      </c>
      <c r="S107" s="16">
        <f t="shared" si="8"/>
        <v>6116.89</v>
      </c>
    </row>
    <row r="108" spans="1:19" ht="11.25">
      <c r="A108" s="4" t="s">
        <v>103</v>
      </c>
      <c r="C108" s="3" t="s">
        <v>233</v>
      </c>
      <c r="E108" s="6">
        <v>149482.43</v>
      </c>
      <c r="G108" s="19">
        <v>0.5</v>
      </c>
      <c r="I108" s="20">
        <f t="shared" si="5"/>
        <v>74741.215</v>
      </c>
      <c r="K108" s="5">
        <f t="shared" si="6"/>
        <v>74741.215</v>
      </c>
      <c r="M108" s="14">
        <v>0.3068</v>
      </c>
      <c r="O108" s="5">
        <f t="shared" si="9"/>
        <v>22930.604762</v>
      </c>
      <c r="Q108" s="16">
        <f t="shared" si="7"/>
        <v>51810.610237999994</v>
      </c>
      <c r="S108" s="16">
        <f t="shared" si="8"/>
        <v>149482.43</v>
      </c>
    </row>
    <row r="109" spans="1:19" ht="11.25">
      <c r="A109" s="4" t="s">
        <v>104</v>
      </c>
      <c r="C109" s="3" t="s">
        <v>234</v>
      </c>
      <c r="E109" s="6">
        <v>104679.03</v>
      </c>
      <c r="G109" s="19">
        <v>0.5</v>
      </c>
      <c r="I109" s="20">
        <f t="shared" si="5"/>
        <v>52339.515</v>
      </c>
      <c r="K109" s="5">
        <f t="shared" si="6"/>
        <v>52339.515</v>
      </c>
      <c r="M109" s="14">
        <v>0.3715</v>
      </c>
      <c r="O109" s="5">
        <f t="shared" si="9"/>
        <v>19444.1298225</v>
      </c>
      <c r="Q109" s="16">
        <f t="shared" si="7"/>
        <v>32895.3851775</v>
      </c>
      <c r="S109" s="16">
        <f t="shared" si="8"/>
        <v>104679.03</v>
      </c>
    </row>
    <row r="110" spans="1:19" ht="11.25">
      <c r="A110" s="4" t="s">
        <v>105</v>
      </c>
      <c r="C110" s="3" t="s">
        <v>235</v>
      </c>
      <c r="E110" s="6">
        <v>9932.66</v>
      </c>
      <c r="G110" s="19">
        <v>0.5</v>
      </c>
      <c r="I110" s="20">
        <f t="shared" si="5"/>
        <v>4966.33</v>
      </c>
      <c r="K110" s="5">
        <f t="shared" si="6"/>
        <v>4966.33</v>
      </c>
      <c r="M110" s="14">
        <v>0.4027</v>
      </c>
      <c r="O110" s="5">
        <f t="shared" si="9"/>
        <v>1999.941091</v>
      </c>
      <c r="Q110" s="16">
        <f t="shared" si="7"/>
        <v>2966.3889090000002</v>
      </c>
      <c r="S110" s="16">
        <f t="shared" si="8"/>
        <v>9932.66</v>
      </c>
    </row>
    <row r="111" spans="1:19" ht="11.25">
      <c r="A111" s="4" t="s">
        <v>106</v>
      </c>
      <c r="C111" s="3" t="s">
        <v>236</v>
      </c>
      <c r="E111" s="6">
        <v>8304.17</v>
      </c>
      <c r="G111" s="19">
        <v>0.5</v>
      </c>
      <c r="I111" s="20">
        <f t="shared" si="5"/>
        <v>4152.085</v>
      </c>
      <c r="K111" s="5">
        <f t="shared" si="6"/>
        <v>4152.085</v>
      </c>
      <c r="M111" s="14">
        <v>0.2496</v>
      </c>
      <c r="O111" s="5">
        <f t="shared" si="9"/>
        <v>1036.360416</v>
      </c>
      <c r="Q111" s="16">
        <f t="shared" si="7"/>
        <v>3115.724584</v>
      </c>
      <c r="S111" s="16">
        <f t="shared" si="8"/>
        <v>8304.17</v>
      </c>
    </row>
    <row r="112" spans="1:19" ht="11.25">
      <c r="A112" s="4" t="s">
        <v>107</v>
      </c>
      <c r="C112" s="3" t="s">
        <v>237</v>
      </c>
      <c r="E112" s="6">
        <v>27570.54</v>
      </c>
      <c r="G112" s="19">
        <v>0.5</v>
      </c>
      <c r="I112" s="20">
        <f t="shared" si="5"/>
        <v>13785.27</v>
      </c>
      <c r="K112" s="5">
        <f t="shared" si="6"/>
        <v>13785.27</v>
      </c>
      <c r="M112" s="14">
        <v>0.2223</v>
      </c>
      <c r="O112" s="5">
        <f t="shared" si="9"/>
        <v>3064.465521</v>
      </c>
      <c r="Q112" s="16">
        <f t="shared" si="7"/>
        <v>10720.804479</v>
      </c>
      <c r="S112" s="16">
        <f t="shared" si="8"/>
        <v>27570.54</v>
      </c>
    </row>
    <row r="113" spans="1:19" ht="11.25">
      <c r="A113" s="4" t="s">
        <v>108</v>
      </c>
      <c r="C113" s="3" t="s">
        <v>238</v>
      </c>
      <c r="E113" s="6">
        <v>326.5</v>
      </c>
      <c r="G113" s="19">
        <v>0.5</v>
      </c>
      <c r="I113" s="20">
        <f t="shared" si="5"/>
        <v>163.25</v>
      </c>
      <c r="K113" s="5">
        <f t="shared" si="6"/>
        <v>163.25</v>
      </c>
      <c r="M113" s="14">
        <v>0.371</v>
      </c>
      <c r="O113" s="5">
        <f t="shared" si="9"/>
        <v>60.56575</v>
      </c>
      <c r="Q113" s="16">
        <f t="shared" si="7"/>
        <v>102.68424999999999</v>
      </c>
      <c r="S113" s="16">
        <f t="shared" si="8"/>
        <v>326.5</v>
      </c>
    </row>
    <row r="114" spans="1:19" ht="11.25">
      <c r="A114" s="4" t="s">
        <v>110</v>
      </c>
      <c r="C114" s="3" t="s">
        <v>239</v>
      </c>
      <c r="E114" s="6">
        <v>71481.07</v>
      </c>
      <c r="G114" s="19">
        <v>0.5</v>
      </c>
      <c r="I114" s="20">
        <f t="shared" si="5"/>
        <v>35740.535</v>
      </c>
      <c r="K114" s="5">
        <f t="shared" si="6"/>
        <v>35740.535</v>
      </c>
      <c r="M114" s="14">
        <v>0.3441</v>
      </c>
      <c r="O114" s="5">
        <f t="shared" si="9"/>
        <v>12298.318093500002</v>
      </c>
      <c r="Q114" s="16">
        <f t="shared" si="7"/>
        <v>23442.2169065</v>
      </c>
      <c r="S114" s="16">
        <f t="shared" si="8"/>
        <v>71481.07</v>
      </c>
    </row>
    <row r="115" spans="1:19" ht="11.25">
      <c r="A115" s="4" t="s">
        <v>111</v>
      </c>
      <c r="C115" s="3" t="s">
        <v>240</v>
      </c>
      <c r="E115" s="6">
        <v>17694</v>
      </c>
      <c r="G115" s="19">
        <v>0.5</v>
      </c>
      <c r="I115" s="20">
        <f t="shared" si="5"/>
        <v>8847</v>
      </c>
      <c r="K115" s="5">
        <f t="shared" si="6"/>
        <v>8847</v>
      </c>
      <c r="M115" s="14">
        <v>0.3146</v>
      </c>
      <c r="O115" s="5">
        <f t="shared" si="9"/>
        <v>2783.2662</v>
      </c>
      <c r="Q115" s="16">
        <f t="shared" si="7"/>
        <v>6063.7338</v>
      </c>
      <c r="S115" s="16">
        <f t="shared" si="8"/>
        <v>17694</v>
      </c>
    </row>
    <row r="116" spans="1:19" ht="11.25">
      <c r="A116" s="4" t="s">
        <v>109</v>
      </c>
      <c r="C116" s="3" t="s">
        <v>279</v>
      </c>
      <c r="E116" s="6">
        <v>7538.83</v>
      </c>
      <c r="G116" s="19">
        <v>0.5</v>
      </c>
      <c r="I116" s="20">
        <f t="shared" si="5"/>
        <v>3769.415</v>
      </c>
      <c r="K116" s="5">
        <f t="shared" si="6"/>
        <v>3769.415</v>
      </c>
      <c r="M116" s="14">
        <v>0.3223</v>
      </c>
      <c r="O116" s="5">
        <f t="shared" si="9"/>
        <v>1214.8824545</v>
      </c>
      <c r="Q116" s="16">
        <f t="shared" si="7"/>
        <v>2554.5325455</v>
      </c>
      <c r="S116" s="16">
        <f t="shared" si="8"/>
        <v>7538.83</v>
      </c>
    </row>
    <row r="117" spans="1:19" ht="11.25">
      <c r="A117" s="4" t="s">
        <v>112</v>
      </c>
      <c r="C117" s="3" t="s">
        <v>241</v>
      </c>
      <c r="E117" s="6">
        <v>70354.47</v>
      </c>
      <c r="G117" s="19">
        <v>0.5</v>
      </c>
      <c r="I117" s="20">
        <f t="shared" si="5"/>
        <v>35177.235</v>
      </c>
      <c r="K117" s="5">
        <f t="shared" si="6"/>
        <v>35177.235</v>
      </c>
      <c r="M117" s="14">
        <v>0.3808</v>
      </c>
      <c r="O117" s="5">
        <f t="shared" si="9"/>
        <v>13395.491088</v>
      </c>
      <c r="Q117" s="16">
        <f t="shared" si="7"/>
        <v>21781.743911999998</v>
      </c>
      <c r="S117" s="16">
        <f t="shared" si="8"/>
        <v>70354.47</v>
      </c>
    </row>
    <row r="118" spans="1:19" ht="11.25">
      <c r="A118" s="4" t="s">
        <v>113</v>
      </c>
      <c r="C118" s="3" t="s">
        <v>242</v>
      </c>
      <c r="E118" s="6">
        <v>56392.52</v>
      </c>
      <c r="G118" s="19">
        <v>0.5</v>
      </c>
      <c r="I118" s="20">
        <f t="shared" si="5"/>
        <v>28196.26</v>
      </c>
      <c r="K118" s="5">
        <f t="shared" si="6"/>
        <v>28196.26</v>
      </c>
      <c r="M118" s="14">
        <v>0.2667</v>
      </c>
      <c r="O118" s="5">
        <f t="shared" si="9"/>
        <v>7519.942542</v>
      </c>
      <c r="Q118" s="16">
        <f t="shared" si="7"/>
        <v>20676.317457999998</v>
      </c>
      <c r="S118" s="16">
        <f t="shared" si="8"/>
        <v>56392.52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229739.05</v>
      </c>
      <c r="G120" s="19">
        <v>0.5</v>
      </c>
      <c r="I120" s="20">
        <f t="shared" si="5"/>
        <v>114869.525</v>
      </c>
      <c r="K120" s="5">
        <f t="shared" si="6"/>
        <v>114869.525</v>
      </c>
      <c r="M120" s="14">
        <v>0.2736</v>
      </c>
      <c r="O120" s="5">
        <f t="shared" si="9"/>
        <v>31428.30204</v>
      </c>
      <c r="Q120" s="16">
        <f t="shared" si="7"/>
        <v>83441.22296</v>
      </c>
      <c r="S120" s="16">
        <f t="shared" si="8"/>
        <v>229739.05</v>
      </c>
    </row>
    <row r="121" spans="1:19" ht="11.25">
      <c r="A121" s="4" t="s">
        <v>116</v>
      </c>
      <c r="C121" s="3" t="s">
        <v>245</v>
      </c>
      <c r="E121" s="6">
        <v>42005.78</v>
      </c>
      <c r="G121" s="19">
        <v>0.5</v>
      </c>
      <c r="I121" s="20">
        <f t="shared" si="5"/>
        <v>21002.89</v>
      </c>
      <c r="K121" s="5">
        <f t="shared" si="6"/>
        <v>21002.89</v>
      </c>
      <c r="M121" s="14">
        <v>0.4168</v>
      </c>
      <c r="O121" s="5">
        <f t="shared" si="9"/>
        <v>8754.004552</v>
      </c>
      <c r="Q121" s="16">
        <f t="shared" si="7"/>
        <v>12248.885447999999</v>
      </c>
      <c r="S121" s="16">
        <f t="shared" si="8"/>
        <v>42005.78</v>
      </c>
    </row>
    <row r="122" spans="1:19" ht="11.25">
      <c r="A122" s="4" t="s">
        <v>117</v>
      </c>
      <c r="C122" s="3" t="s">
        <v>246</v>
      </c>
      <c r="E122" s="6">
        <v>9535.8</v>
      </c>
      <c r="G122" s="19">
        <v>0.5</v>
      </c>
      <c r="I122" s="20">
        <f t="shared" si="5"/>
        <v>4767.9</v>
      </c>
      <c r="K122" s="5">
        <f t="shared" si="6"/>
        <v>4767.9</v>
      </c>
      <c r="M122" s="14">
        <v>0.4273</v>
      </c>
      <c r="O122" s="5">
        <f t="shared" si="9"/>
        <v>2037.32367</v>
      </c>
      <c r="Q122" s="16">
        <f t="shared" si="7"/>
        <v>2730.57633</v>
      </c>
      <c r="S122" s="16">
        <f t="shared" si="8"/>
        <v>9535.8</v>
      </c>
    </row>
    <row r="123" spans="1:19" ht="11.25">
      <c r="A123" s="4" t="s">
        <v>118</v>
      </c>
      <c r="C123" s="3" t="s">
        <v>247</v>
      </c>
      <c r="E123" s="6">
        <v>326.5</v>
      </c>
      <c r="G123" s="19">
        <v>0.5</v>
      </c>
      <c r="I123" s="20">
        <f t="shared" si="5"/>
        <v>163.25</v>
      </c>
      <c r="K123" s="5">
        <f t="shared" si="6"/>
        <v>163.25</v>
      </c>
      <c r="M123" s="14">
        <v>0.3321</v>
      </c>
      <c r="O123" s="5">
        <f t="shared" si="9"/>
        <v>54.215325</v>
      </c>
      <c r="Q123" s="16">
        <f t="shared" si="7"/>
        <v>109.034675</v>
      </c>
      <c r="S123" s="16">
        <f t="shared" si="8"/>
        <v>326.5</v>
      </c>
    </row>
    <row r="124" spans="1:19" ht="11.25">
      <c r="A124" s="4" t="s">
        <v>119</v>
      </c>
      <c r="C124" s="3" t="s">
        <v>248</v>
      </c>
      <c r="E124" s="6">
        <v>133656.48</v>
      </c>
      <c r="G124" s="19">
        <v>0.5</v>
      </c>
      <c r="I124" s="20">
        <f t="shared" si="5"/>
        <v>66828.24</v>
      </c>
      <c r="K124" s="5">
        <f t="shared" si="6"/>
        <v>66828.24</v>
      </c>
      <c r="M124" s="14">
        <v>0.2773</v>
      </c>
      <c r="O124" s="5">
        <f t="shared" si="9"/>
        <v>18531.470952</v>
      </c>
      <c r="Q124" s="16">
        <f t="shared" si="7"/>
        <v>48296.769048</v>
      </c>
      <c r="S124" s="16">
        <f t="shared" si="8"/>
        <v>133656.48</v>
      </c>
    </row>
    <row r="125" spans="1:19" ht="11.25">
      <c r="A125" s="4" t="s">
        <v>120</v>
      </c>
      <c r="C125" s="3" t="s">
        <v>249</v>
      </c>
      <c r="E125" s="6">
        <v>365489</v>
      </c>
      <c r="G125" s="19">
        <v>0.5</v>
      </c>
      <c r="I125" s="20">
        <f t="shared" si="5"/>
        <v>182744.5</v>
      </c>
      <c r="K125" s="5">
        <f t="shared" si="6"/>
        <v>182744.5</v>
      </c>
      <c r="M125" s="14">
        <v>0.2455</v>
      </c>
      <c r="O125" s="5">
        <f t="shared" si="9"/>
        <v>44863.77475</v>
      </c>
      <c r="Q125" s="16">
        <f t="shared" si="7"/>
        <v>137880.72525000002</v>
      </c>
      <c r="S125" s="16">
        <f t="shared" si="8"/>
        <v>365489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167698.68</v>
      </c>
      <c r="G127" s="19">
        <v>0.5</v>
      </c>
      <c r="I127" s="20">
        <f t="shared" si="5"/>
        <v>83849.34</v>
      </c>
      <c r="K127" s="5">
        <f t="shared" si="6"/>
        <v>83849.34</v>
      </c>
      <c r="M127" s="14">
        <v>0.3535</v>
      </c>
      <c r="O127" s="5">
        <f t="shared" si="9"/>
        <v>29640.74169</v>
      </c>
      <c r="Q127" s="16">
        <f t="shared" si="7"/>
        <v>54208.59831</v>
      </c>
      <c r="S127" s="16">
        <f t="shared" si="8"/>
        <v>167698.68</v>
      </c>
    </row>
    <row r="128" spans="1:19" ht="11.25">
      <c r="A128" s="4" t="s">
        <v>123</v>
      </c>
      <c r="C128" s="3" t="s">
        <v>252</v>
      </c>
      <c r="E128" s="6">
        <v>12515.7</v>
      </c>
      <c r="G128" s="19">
        <v>0.5</v>
      </c>
      <c r="I128" s="20">
        <f t="shared" si="5"/>
        <v>6257.85</v>
      </c>
      <c r="K128" s="5">
        <f t="shared" si="6"/>
        <v>6257.85</v>
      </c>
      <c r="M128" s="14">
        <v>0.2787</v>
      </c>
      <c r="O128" s="5">
        <f t="shared" si="9"/>
        <v>1744.062795</v>
      </c>
      <c r="Q128" s="16">
        <f t="shared" si="7"/>
        <v>4513.7872050000005</v>
      </c>
      <c r="S128" s="16">
        <f t="shared" si="8"/>
        <v>12515.7</v>
      </c>
    </row>
    <row r="129" spans="1:19" ht="11.25">
      <c r="A129" s="4" t="s">
        <v>124</v>
      </c>
      <c r="C129" s="3" t="s">
        <v>253</v>
      </c>
      <c r="E129" s="6">
        <v>140899.7</v>
      </c>
      <c r="G129" s="19">
        <v>0.5</v>
      </c>
      <c r="I129" s="20">
        <f t="shared" si="5"/>
        <v>70449.85</v>
      </c>
      <c r="K129" s="5">
        <f t="shared" si="6"/>
        <v>70449.85</v>
      </c>
      <c r="M129" s="14">
        <v>0.2605</v>
      </c>
      <c r="O129" s="5">
        <f t="shared" si="9"/>
        <v>18352.185925</v>
      </c>
      <c r="Q129" s="16">
        <f t="shared" si="7"/>
        <v>52097.66407500001</v>
      </c>
      <c r="S129" s="16">
        <f t="shared" si="8"/>
        <v>140899.7</v>
      </c>
    </row>
    <row r="130" spans="1:19" ht="11.25">
      <c r="A130" s="4" t="s">
        <v>125</v>
      </c>
      <c r="C130" s="3" t="s">
        <v>254</v>
      </c>
      <c r="E130" s="6">
        <v>1681.5</v>
      </c>
      <c r="G130" s="19">
        <v>0.5</v>
      </c>
      <c r="I130" s="20">
        <f t="shared" si="5"/>
        <v>840.75</v>
      </c>
      <c r="K130" s="5">
        <f t="shared" si="6"/>
        <v>840.75</v>
      </c>
      <c r="M130" s="14">
        <v>0.2035</v>
      </c>
      <c r="O130" s="5">
        <f t="shared" si="9"/>
        <v>171.092625</v>
      </c>
      <c r="Q130" s="16">
        <f t="shared" si="7"/>
        <v>669.657375</v>
      </c>
      <c r="S130" s="16">
        <f t="shared" si="8"/>
        <v>1681.5</v>
      </c>
    </row>
    <row r="131" spans="1:19" ht="11.25">
      <c r="A131" s="4" t="s">
        <v>126</v>
      </c>
      <c r="C131" s="3" t="s">
        <v>255</v>
      </c>
      <c r="E131" s="6">
        <v>701243.79</v>
      </c>
      <c r="G131" s="19">
        <v>0.5</v>
      </c>
      <c r="I131" s="20">
        <f t="shared" si="5"/>
        <v>350621.895</v>
      </c>
      <c r="K131" s="5">
        <f t="shared" si="6"/>
        <v>350621.895</v>
      </c>
      <c r="M131" s="14">
        <v>0.3691</v>
      </c>
      <c r="O131" s="5">
        <f t="shared" si="9"/>
        <v>129414.5414445</v>
      </c>
      <c r="Q131" s="16">
        <f t="shared" si="7"/>
        <v>221207.3535555</v>
      </c>
      <c r="S131" s="16">
        <f t="shared" si="8"/>
        <v>701243.79</v>
      </c>
    </row>
    <row r="132" spans="1:19" ht="11.25">
      <c r="A132" s="4" t="s">
        <v>127</v>
      </c>
      <c r="C132" s="3" t="s">
        <v>256</v>
      </c>
      <c r="E132" s="6">
        <v>227621.91</v>
      </c>
      <c r="G132" s="19">
        <v>0.5</v>
      </c>
      <c r="I132" s="20">
        <f t="shared" si="5"/>
        <v>113810.955</v>
      </c>
      <c r="K132" s="5">
        <f t="shared" si="6"/>
        <v>113810.955</v>
      </c>
      <c r="M132" s="14">
        <v>0.3072</v>
      </c>
      <c r="O132" s="5">
        <f t="shared" si="9"/>
        <v>34962.725375999995</v>
      </c>
      <c r="Q132" s="16">
        <f t="shared" si="7"/>
        <v>78848.229624</v>
      </c>
      <c r="S132" s="16">
        <f t="shared" si="8"/>
        <v>227621.91</v>
      </c>
    </row>
    <row r="133" spans="1:19" ht="11.25">
      <c r="A133" s="4" t="s">
        <v>128</v>
      </c>
      <c r="C133" s="3" t="s">
        <v>257</v>
      </c>
      <c r="E133" s="6">
        <v>90321.62</v>
      </c>
      <c r="G133" s="19">
        <v>0.5</v>
      </c>
      <c r="I133" s="20">
        <f t="shared" si="5"/>
        <v>45160.81</v>
      </c>
      <c r="K133" s="5">
        <f t="shared" si="6"/>
        <v>45160.81</v>
      </c>
      <c r="M133" s="14">
        <v>0.3513</v>
      </c>
      <c r="O133" s="5">
        <f t="shared" si="9"/>
        <v>15864.992553</v>
      </c>
      <c r="Q133" s="16">
        <f t="shared" si="7"/>
        <v>29295.817446999998</v>
      </c>
      <c r="S133" s="16">
        <f t="shared" si="8"/>
        <v>90321.62</v>
      </c>
    </row>
    <row r="134" spans="1:19" ht="11.25">
      <c r="A134" s="4" t="s">
        <v>129</v>
      </c>
      <c r="C134" s="3" t="s">
        <v>258</v>
      </c>
      <c r="E134" s="6">
        <v>50957.14</v>
      </c>
      <c r="G134" s="19">
        <v>0.5</v>
      </c>
      <c r="I134" s="20">
        <f t="shared" si="5"/>
        <v>25478.57</v>
      </c>
      <c r="K134" s="5">
        <f t="shared" si="6"/>
        <v>25478.57</v>
      </c>
      <c r="M134" s="14">
        <v>0.2699</v>
      </c>
      <c r="O134" s="5">
        <f t="shared" si="9"/>
        <v>6876.666042999999</v>
      </c>
      <c r="Q134" s="16">
        <f t="shared" si="7"/>
        <v>18601.903957000002</v>
      </c>
      <c r="S134" s="16">
        <f t="shared" si="8"/>
        <v>50957.14</v>
      </c>
    </row>
    <row r="135" spans="1:19" ht="11.25">
      <c r="A135" s="4" t="s">
        <v>130</v>
      </c>
      <c r="C135" s="3" t="s">
        <v>259</v>
      </c>
      <c r="E135" s="6">
        <v>27185.23</v>
      </c>
      <c r="G135" s="19">
        <v>0.5</v>
      </c>
      <c r="I135" s="20">
        <f t="shared" si="5"/>
        <v>13592.615</v>
      </c>
      <c r="K135" s="5">
        <f t="shared" si="6"/>
        <v>13592.615</v>
      </c>
      <c r="M135" s="14">
        <v>0.2432</v>
      </c>
      <c r="O135" s="5">
        <f t="shared" si="9"/>
        <v>3305.723968</v>
      </c>
      <c r="Q135" s="16">
        <f t="shared" si="7"/>
        <v>10286.891032</v>
      </c>
      <c r="S135" s="16">
        <f t="shared" si="8"/>
        <v>27185.23</v>
      </c>
    </row>
    <row r="136" spans="1:19" ht="11.25">
      <c r="A136" s="4" t="s">
        <v>131</v>
      </c>
      <c r="C136" s="3" t="s">
        <v>260</v>
      </c>
      <c r="E136" s="6">
        <v>326078.81</v>
      </c>
      <c r="G136" s="19">
        <v>0.5</v>
      </c>
      <c r="I136" s="20">
        <f t="shared" si="5"/>
        <v>163039.405</v>
      </c>
      <c r="K136" s="5">
        <f>E136-I136</f>
        <v>163039.405</v>
      </c>
      <c r="M136" s="14">
        <v>0.3569</v>
      </c>
      <c r="O136" s="5">
        <f>K136*M136</f>
        <v>58188.763644499995</v>
      </c>
      <c r="Q136" s="16">
        <f>K136-O136</f>
        <v>104850.6413555</v>
      </c>
      <c r="S136" s="16">
        <f>I136+O136+Q136</f>
        <v>326078.81</v>
      </c>
    </row>
    <row r="137" spans="1:19" ht="11.25">
      <c r="A137" s="4" t="s">
        <v>132</v>
      </c>
      <c r="C137" s="3" t="s">
        <v>261</v>
      </c>
      <c r="E137" s="6">
        <v>14023.26</v>
      </c>
      <c r="G137" s="19">
        <v>0.5</v>
      </c>
      <c r="I137" s="20">
        <f t="shared" si="5"/>
        <v>7011.63</v>
      </c>
      <c r="K137" s="5">
        <f>E137-I137</f>
        <v>7011.63</v>
      </c>
      <c r="M137" s="14">
        <v>0.3843</v>
      </c>
      <c r="O137" s="5">
        <f>K137*M137</f>
        <v>2694.5694089999997</v>
      </c>
      <c r="Q137" s="16">
        <f>K137-O137</f>
        <v>4317.060591</v>
      </c>
      <c r="S137" s="16">
        <f>I137+O137+Q137</f>
        <v>14023.260000000002</v>
      </c>
    </row>
    <row r="138" spans="1:19" ht="11.25">
      <c r="A138" s="4" t="s">
        <v>133</v>
      </c>
      <c r="C138" s="3" t="s">
        <v>262</v>
      </c>
      <c r="E138" s="6">
        <v>13167.08</v>
      </c>
      <c r="G138" s="19">
        <v>0.5</v>
      </c>
      <c r="I138" s="20">
        <f>E138*G138</f>
        <v>6583.54</v>
      </c>
      <c r="K138" s="5">
        <f>E138-I138</f>
        <v>6583.54</v>
      </c>
      <c r="M138" s="14">
        <v>0.4553</v>
      </c>
      <c r="O138" s="5">
        <f>K138*M138</f>
        <v>2997.485762</v>
      </c>
      <c r="Q138" s="16">
        <f>K138-O138</f>
        <v>3586.054238</v>
      </c>
      <c r="S138" s="16">
        <f>I138+O138+Q138</f>
        <v>13167.08</v>
      </c>
    </row>
    <row r="139" spans="1:19" ht="11.25">
      <c r="A139" s="4" t="s">
        <v>134</v>
      </c>
      <c r="C139" s="3" t="s">
        <v>263</v>
      </c>
      <c r="E139" s="6">
        <v>55534.45</v>
      </c>
      <c r="G139" s="19">
        <v>0.5</v>
      </c>
      <c r="I139" s="20">
        <f>E139*G139</f>
        <v>27767.225</v>
      </c>
      <c r="K139" s="5">
        <f>E139-I139</f>
        <v>27767.225</v>
      </c>
      <c r="M139" s="14">
        <v>0.4587</v>
      </c>
      <c r="O139" s="5">
        <f>K139*M139</f>
        <v>12736.8261075</v>
      </c>
      <c r="Q139" s="16">
        <f>K139-O139</f>
        <v>15030.3988925</v>
      </c>
      <c r="S139" s="16">
        <f>I139+O139+Q139</f>
        <v>55534.45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8077947.141999999</v>
      </c>
      <c r="G143" s="6"/>
      <c r="I143" s="18">
        <f>SUM(I9:I142)</f>
        <v>4038973.5709999995</v>
      </c>
      <c r="K143" s="5">
        <f>SUM(K9:K142)</f>
        <v>4038973.5709999995</v>
      </c>
      <c r="O143" s="5">
        <f>SUM(O9:O142)</f>
        <v>1393633.9893191997</v>
      </c>
      <c r="Q143" s="16">
        <f>K143-O143</f>
        <v>2645339.5816808</v>
      </c>
      <c r="S143" s="16">
        <f>SUM(S9:S142)</f>
        <v>8077947.141999999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J41" sqref="J41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8" t="s">
        <v>304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294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291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19">
        <v>0.5</v>
      </c>
      <c r="E9" s="6">
        <v>110716.8</v>
      </c>
      <c r="G9" s="19">
        <v>0.5</v>
      </c>
      <c r="I9" s="20">
        <f>E9*G9</f>
        <v>55358.4</v>
      </c>
      <c r="K9" s="5">
        <f>E9-I9</f>
        <v>55358.4</v>
      </c>
      <c r="M9" s="14">
        <v>0.2332</v>
      </c>
      <c r="O9" s="5">
        <f>K9*M9</f>
        <v>12909.57888</v>
      </c>
      <c r="Q9" s="16">
        <f>K9-O9</f>
        <v>42448.82112</v>
      </c>
      <c r="S9" s="16">
        <f>I9+O9+Q9</f>
        <v>110716.79999999999</v>
      </c>
    </row>
    <row r="10" spans="1:19" ht="11.25">
      <c r="A10" s="4" t="s">
        <v>5</v>
      </c>
      <c r="C10" s="3" t="s">
        <v>135</v>
      </c>
      <c r="E10" s="6">
        <v>147471.84</v>
      </c>
      <c r="G10" s="19">
        <v>0.5</v>
      </c>
      <c r="I10" s="20">
        <f aca="true" t="shared" si="0" ref="I10:I73">E10*G10</f>
        <v>73735.92</v>
      </c>
      <c r="K10" s="5">
        <f aca="true" t="shared" si="1" ref="K10:K73">E10-I10</f>
        <v>73735.92</v>
      </c>
      <c r="M10" s="14">
        <v>0.4474</v>
      </c>
      <c r="O10" s="5">
        <f>K10*M10</f>
        <v>32989.450608</v>
      </c>
      <c r="Q10" s="16">
        <f aca="true" t="shared" si="2" ref="Q10:Q73">K10-O10</f>
        <v>40746.469392</v>
      </c>
      <c r="S10" s="16">
        <f aca="true" t="shared" si="3" ref="S10:S73">I10+O10+Q10</f>
        <v>147471.84</v>
      </c>
    </row>
    <row r="11" spans="1:19" ht="11.25">
      <c r="A11" s="4" t="s">
        <v>6</v>
      </c>
      <c r="C11" s="3" t="s">
        <v>136</v>
      </c>
      <c r="E11" s="6">
        <v>73366.5</v>
      </c>
      <c r="G11" s="19">
        <v>0.5</v>
      </c>
      <c r="I11" s="20">
        <f t="shared" si="0"/>
        <v>36683.25</v>
      </c>
      <c r="K11" s="5">
        <f t="shared" si="1"/>
        <v>36683.25</v>
      </c>
      <c r="M11" s="14">
        <v>0.1924</v>
      </c>
      <c r="O11" s="5">
        <f aca="true" t="shared" si="4" ref="O11:O74">K11*M11</f>
        <v>7057.8573</v>
      </c>
      <c r="Q11" s="16">
        <f t="shared" si="2"/>
        <v>29625.3927</v>
      </c>
      <c r="S11" s="16">
        <f t="shared" si="3"/>
        <v>73366.5</v>
      </c>
    </row>
    <row r="12" spans="1:19" ht="11.25">
      <c r="A12" s="4" t="s">
        <v>7</v>
      </c>
      <c r="C12" s="3" t="s">
        <v>137</v>
      </c>
      <c r="E12" s="6">
        <v>6073.9</v>
      </c>
      <c r="G12" s="19">
        <v>0.5</v>
      </c>
      <c r="I12" s="20">
        <f t="shared" si="0"/>
        <v>3036.95</v>
      </c>
      <c r="K12" s="5">
        <f t="shared" si="1"/>
        <v>3036.95</v>
      </c>
      <c r="M12" s="14">
        <v>0.3268</v>
      </c>
      <c r="O12" s="5">
        <f t="shared" si="4"/>
        <v>992.4752599999999</v>
      </c>
      <c r="Q12" s="16">
        <f t="shared" si="2"/>
        <v>2044.4747399999999</v>
      </c>
      <c r="S12" s="16">
        <f t="shared" si="3"/>
        <v>6073.9</v>
      </c>
    </row>
    <row r="13" spans="1:19" ht="11.25">
      <c r="A13" s="4" t="s">
        <v>8</v>
      </c>
      <c r="C13" s="3" t="s">
        <v>138</v>
      </c>
      <c r="E13" s="6">
        <v>95311.05</v>
      </c>
      <c r="G13" s="19">
        <v>0.5</v>
      </c>
      <c r="I13" s="20">
        <f t="shared" si="0"/>
        <v>47655.525</v>
      </c>
      <c r="K13" s="5">
        <f t="shared" si="1"/>
        <v>47655.525</v>
      </c>
      <c r="M13" s="14">
        <v>0.2722</v>
      </c>
      <c r="O13" s="5">
        <f t="shared" si="4"/>
        <v>12971.833905</v>
      </c>
      <c r="Q13" s="16">
        <f t="shared" si="2"/>
        <v>34683.691095</v>
      </c>
      <c r="S13" s="16">
        <f t="shared" si="3"/>
        <v>95311.05</v>
      </c>
    </row>
    <row r="14" spans="1:19" ht="11.25">
      <c r="A14" s="4" t="s">
        <v>9</v>
      </c>
      <c r="C14" s="3" t="s">
        <v>139</v>
      </c>
      <c r="E14" s="6">
        <v>37849.5</v>
      </c>
      <c r="G14" s="19">
        <v>0.5</v>
      </c>
      <c r="I14" s="20">
        <f t="shared" si="0"/>
        <v>18924.75</v>
      </c>
      <c r="K14" s="5">
        <f t="shared" si="1"/>
        <v>18924.75</v>
      </c>
      <c r="M14" s="14">
        <v>0.2639</v>
      </c>
      <c r="O14" s="5">
        <f t="shared" si="4"/>
        <v>4994.241525</v>
      </c>
      <c r="Q14" s="16">
        <f t="shared" si="2"/>
        <v>13930.508474999999</v>
      </c>
      <c r="S14" s="16">
        <f t="shared" si="3"/>
        <v>37849.5</v>
      </c>
    </row>
    <row r="15" spans="1:19" ht="11.25">
      <c r="A15" s="4" t="s">
        <v>10</v>
      </c>
      <c r="C15" s="3" t="s">
        <v>140</v>
      </c>
      <c r="E15" s="6">
        <v>185998.63</v>
      </c>
      <c r="G15" s="19">
        <v>0.5</v>
      </c>
      <c r="I15" s="20">
        <f t="shared" si="0"/>
        <v>92999.315</v>
      </c>
      <c r="K15" s="5">
        <f t="shared" si="1"/>
        <v>92999.315</v>
      </c>
      <c r="M15" s="14">
        <v>0.4602</v>
      </c>
      <c r="O15" s="5">
        <f t="shared" si="4"/>
        <v>42798.284763</v>
      </c>
      <c r="Q15" s="16">
        <f t="shared" si="2"/>
        <v>50201.030237</v>
      </c>
      <c r="S15" s="16">
        <f t="shared" si="3"/>
        <v>185998.63</v>
      </c>
    </row>
    <row r="16" spans="1:19" ht="11.25">
      <c r="A16" s="4" t="s">
        <v>11</v>
      </c>
      <c r="C16" s="3" t="s">
        <v>141</v>
      </c>
      <c r="E16" s="6">
        <v>95170.85</v>
      </c>
      <c r="G16" s="19">
        <v>0.5</v>
      </c>
      <c r="I16" s="20">
        <f t="shared" si="0"/>
        <v>47585.425</v>
      </c>
      <c r="K16" s="5">
        <f t="shared" si="1"/>
        <v>47585.425</v>
      </c>
      <c r="M16" s="14">
        <v>0.3302</v>
      </c>
      <c r="O16" s="5">
        <f t="shared" si="4"/>
        <v>15712.707335000001</v>
      </c>
      <c r="Q16" s="16">
        <f t="shared" si="2"/>
        <v>31872.717665000004</v>
      </c>
      <c r="S16" s="16">
        <f t="shared" si="3"/>
        <v>95170.85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83713.5</v>
      </c>
      <c r="G18" s="19">
        <v>0.5</v>
      </c>
      <c r="I18" s="20">
        <f t="shared" si="0"/>
        <v>41856.75</v>
      </c>
      <c r="K18" s="5">
        <f t="shared" si="1"/>
        <v>41856.75</v>
      </c>
      <c r="M18" s="14">
        <v>0.336</v>
      </c>
      <c r="O18" s="5">
        <f t="shared" si="4"/>
        <v>14063.868</v>
      </c>
      <c r="Q18" s="16">
        <f t="shared" si="2"/>
        <v>27792.881999999998</v>
      </c>
      <c r="S18" s="16">
        <f t="shared" si="3"/>
        <v>83713.5</v>
      </c>
    </row>
    <row r="19" spans="1:19" ht="11.25">
      <c r="A19" s="4" t="s">
        <v>14</v>
      </c>
      <c r="C19" s="3" t="s">
        <v>144</v>
      </c>
      <c r="E19" s="6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11796</v>
      </c>
      <c r="G20" s="19">
        <v>0.5</v>
      </c>
      <c r="I20" s="20">
        <f t="shared" si="0"/>
        <v>5898</v>
      </c>
      <c r="K20" s="5">
        <f t="shared" si="1"/>
        <v>5898</v>
      </c>
      <c r="M20" s="14">
        <v>0.3602</v>
      </c>
      <c r="O20" s="5">
        <f t="shared" si="4"/>
        <v>2124.4596</v>
      </c>
      <c r="Q20" s="16">
        <f t="shared" si="2"/>
        <v>3773.5404</v>
      </c>
      <c r="S20" s="16">
        <f t="shared" si="3"/>
        <v>11796</v>
      </c>
    </row>
    <row r="21" spans="1:19" ht="11.25">
      <c r="A21" s="4" t="s">
        <v>16</v>
      </c>
      <c r="C21" s="3" t="s">
        <v>146</v>
      </c>
      <c r="E21" s="6">
        <v>24907.8</v>
      </c>
      <c r="G21" s="19">
        <v>0.5</v>
      </c>
      <c r="I21" s="20">
        <f t="shared" si="0"/>
        <v>12453.9</v>
      </c>
      <c r="K21" s="5">
        <f t="shared" si="1"/>
        <v>12453.9</v>
      </c>
      <c r="M21" s="14">
        <v>0.2439</v>
      </c>
      <c r="O21" s="5">
        <f t="shared" si="4"/>
        <v>3037.50621</v>
      </c>
      <c r="Q21" s="16">
        <f t="shared" si="2"/>
        <v>9416.39379</v>
      </c>
      <c r="S21" s="16">
        <f t="shared" si="3"/>
        <v>24907.8</v>
      </c>
    </row>
    <row r="22" spans="1:19" ht="11.25">
      <c r="A22" s="4" t="s">
        <v>17</v>
      </c>
      <c r="C22" s="3" t="s">
        <v>147</v>
      </c>
      <c r="E22" s="6">
        <v>46451.4</v>
      </c>
      <c r="G22" s="19">
        <v>0.5</v>
      </c>
      <c r="I22" s="20">
        <f t="shared" si="0"/>
        <v>23225.7</v>
      </c>
      <c r="K22" s="5">
        <f t="shared" si="1"/>
        <v>23225.7</v>
      </c>
      <c r="M22" s="14">
        <v>0.3156</v>
      </c>
      <c r="O22" s="5">
        <f t="shared" si="4"/>
        <v>7330.03092</v>
      </c>
      <c r="Q22" s="16">
        <f t="shared" si="2"/>
        <v>15895.66908</v>
      </c>
      <c r="S22" s="16">
        <f t="shared" si="3"/>
        <v>46451.4</v>
      </c>
    </row>
    <row r="23" spans="1:19" ht="11.25">
      <c r="A23" s="4" t="s">
        <v>18</v>
      </c>
      <c r="C23" s="3" t="s">
        <v>148</v>
      </c>
      <c r="E23" s="6">
        <v>52566.9</v>
      </c>
      <c r="G23" s="19">
        <v>0.5</v>
      </c>
      <c r="I23" s="20">
        <f t="shared" si="0"/>
        <v>26283.45</v>
      </c>
      <c r="K23" s="5">
        <f t="shared" si="1"/>
        <v>26283.45</v>
      </c>
      <c r="M23" s="14">
        <v>0.2023</v>
      </c>
      <c r="O23" s="5">
        <f t="shared" si="4"/>
        <v>5317.141935000001</v>
      </c>
      <c r="Q23" s="16">
        <f t="shared" si="2"/>
        <v>20966.308065</v>
      </c>
      <c r="S23" s="16">
        <f t="shared" si="3"/>
        <v>52566.9</v>
      </c>
    </row>
    <row r="24" spans="1:19" ht="11.25">
      <c r="A24" s="4" t="s">
        <v>19</v>
      </c>
      <c r="C24" s="3" t="s">
        <v>149</v>
      </c>
      <c r="E24" s="6">
        <v>83492.15</v>
      </c>
      <c r="G24" s="19">
        <v>0.5</v>
      </c>
      <c r="I24" s="20">
        <f t="shared" si="0"/>
        <v>41746.075</v>
      </c>
      <c r="K24" s="5">
        <f t="shared" si="1"/>
        <v>41746.075</v>
      </c>
      <c r="M24" s="14">
        <v>0.3107</v>
      </c>
      <c r="O24" s="5">
        <f t="shared" si="4"/>
        <v>12970.505502499998</v>
      </c>
      <c r="Q24" s="16">
        <f t="shared" si="2"/>
        <v>28775.5694975</v>
      </c>
      <c r="S24" s="16">
        <f t="shared" si="3"/>
        <v>83492.15</v>
      </c>
    </row>
    <row r="25" spans="1:19" ht="11.25">
      <c r="A25" s="4" t="s">
        <v>20</v>
      </c>
      <c r="C25" s="3" t="s">
        <v>150</v>
      </c>
      <c r="E25" s="6">
        <v>59727.35</v>
      </c>
      <c r="G25" s="19">
        <v>0.5</v>
      </c>
      <c r="I25" s="20">
        <f t="shared" si="0"/>
        <v>29863.675</v>
      </c>
      <c r="K25" s="5">
        <f t="shared" si="1"/>
        <v>29863.675</v>
      </c>
      <c r="M25" s="14">
        <v>0.3308</v>
      </c>
      <c r="O25" s="5">
        <f t="shared" si="4"/>
        <v>9878.90369</v>
      </c>
      <c r="Q25" s="16">
        <f t="shared" si="2"/>
        <v>19984.77131</v>
      </c>
      <c r="S25" s="16">
        <f t="shared" si="3"/>
        <v>59727.34999999999</v>
      </c>
    </row>
    <row r="26" spans="1:19" ht="11.25">
      <c r="A26" s="4" t="s">
        <v>21</v>
      </c>
      <c r="C26" s="3" t="s">
        <v>151</v>
      </c>
      <c r="E26" s="6">
        <v>0</v>
      </c>
      <c r="G26" s="19">
        <v>0.5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31761</v>
      </c>
      <c r="G27" s="19">
        <v>0.5</v>
      </c>
      <c r="I27" s="20">
        <f t="shared" si="0"/>
        <v>15880.5</v>
      </c>
      <c r="K27" s="5">
        <f t="shared" si="1"/>
        <v>15880.5</v>
      </c>
      <c r="M27" s="14">
        <v>0.3131</v>
      </c>
      <c r="O27" s="5">
        <f t="shared" si="4"/>
        <v>4972.18455</v>
      </c>
      <c r="Q27" s="16">
        <f t="shared" si="2"/>
        <v>10908.31545</v>
      </c>
      <c r="S27" s="16">
        <f t="shared" si="3"/>
        <v>31761</v>
      </c>
    </row>
    <row r="28" spans="1:19" ht="11.25">
      <c r="A28" s="4" t="s">
        <v>23</v>
      </c>
      <c r="C28" s="3" t="s">
        <v>153</v>
      </c>
      <c r="E28" s="6">
        <v>67666.8</v>
      </c>
      <c r="G28" s="19">
        <v>0.5</v>
      </c>
      <c r="I28" s="20">
        <f t="shared" si="0"/>
        <v>33833.4</v>
      </c>
      <c r="K28" s="5">
        <f t="shared" si="1"/>
        <v>33833.4</v>
      </c>
      <c r="M28" s="14">
        <v>0.2204</v>
      </c>
      <c r="O28" s="5">
        <f t="shared" si="4"/>
        <v>7456.88136</v>
      </c>
      <c r="Q28" s="16">
        <f t="shared" si="2"/>
        <v>26376.518640000002</v>
      </c>
      <c r="S28" s="16">
        <f t="shared" si="3"/>
        <v>67666.8</v>
      </c>
    </row>
    <row r="29" spans="1:19" ht="11.25">
      <c r="A29" s="4" t="s">
        <v>24</v>
      </c>
      <c r="C29" s="3" t="s">
        <v>154</v>
      </c>
      <c r="E29" s="6">
        <v>217039.93</v>
      </c>
      <c r="G29" s="19">
        <v>0.5</v>
      </c>
      <c r="I29" s="20">
        <f t="shared" si="0"/>
        <v>108519.965</v>
      </c>
      <c r="K29" s="5">
        <f t="shared" si="1"/>
        <v>108519.965</v>
      </c>
      <c r="M29" s="14">
        <v>0.3853</v>
      </c>
      <c r="O29" s="5">
        <f t="shared" si="4"/>
        <v>41812.742514499994</v>
      </c>
      <c r="Q29" s="16">
        <f t="shared" si="2"/>
        <v>66707.22248550001</v>
      </c>
      <c r="S29" s="16">
        <f t="shared" si="3"/>
        <v>217039.93</v>
      </c>
    </row>
    <row r="30" spans="1:19" ht="11.25">
      <c r="A30" s="4" t="s">
        <v>25</v>
      </c>
      <c r="C30" s="3" t="s">
        <v>155</v>
      </c>
      <c r="E30" s="6">
        <v>4767.9</v>
      </c>
      <c r="G30" s="19">
        <v>0.5</v>
      </c>
      <c r="I30" s="20">
        <f t="shared" si="0"/>
        <v>2383.95</v>
      </c>
      <c r="K30" s="5">
        <f t="shared" si="1"/>
        <v>2383.95</v>
      </c>
      <c r="M30" s="14">
        <v>0.4797</v>
      </c>
      <c r="O30" s="5">
        <f t="shared" si="4"/>
        <v>1143.580815</v>
      </c>
      <c r="Q30" s="16">
        <f t="shared" si="2"/>
        <v>1240.3691849999998</v>
      </c>
      <c r="S30" s="16">
        <f t="shared" si="3"/>
        <v>4767.9</v>
      </c>
    </row>
    <row r="31" spans="1:19" ht="11.25">
      <c r="A31" s="4" t="s">
        <v>26</v>
      </c>
      <c r="C31" s="3" t="s">
        <v>156</v>
      </c>
      <c r="E31" s="6">
        <v>686</v>
      </c>
      <c r="G31" s="19">
        <v>0.5</v>
      </c>
      <c r="I31" s="20">
        <f t="shared" si="0"/>
        <v>343</v>
      </c>
      <c r="K31" s="5">
        <f t="shared" si="1"/>
        <v>343</v>
      </c>
      <c r="M31" s="14">
        <v>0.2901</v>
      </c>
      <c r="O31" s="5">
        <f t="shared" si="4"/>
        <v>99.50430000000001</v>
      </c>
      <c r="Q31" s="16">
        <f t="shared" si="2"/>
        <v>243.4957</v>
      </c>
      <c r="S31" s="16">
        <f t="shared" si="3"/>
        <v>686</v>
      </c>
    </row>
    <row r="32" spans="1:19" ht="11.25">
      <c r="A32" s="4" t="s">
        <v>27</v>
      </c>
      <c r="C32" s="3" t="s">
        <v>157</v>
      </c>
      <c r="E32" s="6">
        <v>255825.6</v>
      </c>
      <c r="G32" s="19">
        <v>0.5</v>
      </c>
      <c r="I32" s="20">
        <f t="shared" si="0"/>
        <v>127912.8</v>
      </c>
      <c r="K32" s="5">
        <f t="shared" si="1"/>
        <v>127912.8</v>
      </c>
      <c r="M32" s="14">
        <v>0.3767</v>
      </c>
      <c r="O32" s="5">
        <f t="shared" si="4"/>
        <v>48184.75176</v>
      </c>
      <c r="Q32" s="16">
        <f t="shared" si="2"/>
        <v>79728.04824</v>
      </c>
      <c r="S32" s="16">
        <f t="shared" si="3"/>
        <v>255825.6</v>
      </c>
    </row>
    <row r="33" spans="1:19" ht="11.25">
      <c r="A33" s="4" t="s">
        <v>28</v>
      </c>
      <c r="C33" s="3" t="s">
        <v>158</v>
      </c>
      <c r="E33" s="6">
        <v>57337.77</v>
      </c>
      <c r="G33" s="19">
        <v>0.5</v>
      </c>
      <c r="I33" s="20">
        <f t="shared" si="0"/>
        <v>28668.885</v>
      </c>
      <c r="K33" s="5">
        <f t="shared" si="1"/>
        <v>28668.885</v>
      </c>
      <c r="M33" s="14">
        <v>0.304</v>
      </c>
      <c r="O33" s="5">
        <f t="shared" si="4"/>
        <v>8715.34104</v>
      </c>
      <c r="Q33" s="16">
        <f t="shared" si="2"/>
        <v>19953.54396</v>
      </c>
      <c r="S33" s="16">
        <f t="shared" si="3"/>
        <v>57337.76999999999</v>
      </c>
    </row>
    <row r="34" spans="1:19" ht="11.25">
      <c r="A34" s="4" t="s">
        <v>29</v>
      </c>
      <c r="C34" s="3" t="s">
        <v>159</v>
      </c>
      <c r="E34" s="6">
        <v>75435.7</v>
      </c>
      <c r="G34" s="19">
        <v>0.5</v>
      </c>
      <c r="I34" s="20">
        <f t="shared" si="0"/>
        <v>37717.85</v>
      </c>
      <c r="K34" s="5">
        <f t="shared" si="1"/>
        <v>37717.85</v>
      </c>
      <c r="M34" s="14">
        <v>0.3042</v>
      </c>
      <c r="O34" s="5">
        <f t="shared" si="4"/>
        <v>11473.769970000001</v>
      </c>
      <c r="Q34" s="16">
        <f t="shared" si="2"/>
        <v>26244.080029999997</v>
      </c>
      <c r="S34" s="16">
        <f t="shared" si="3"/>
        <v>75435.7</v>
      </c>
    </row>
    <row r="35" spans="1:19" ht="11.25">
      <c r="A35" s="4" t="s">
        <v>30</v>
      </c>
      <c r="C35" s="3" t="s">
        <v>160</v>
      </c>
      <c r="E35" s="6">
        <v>55875.53</v>
      </c>
      <c r="G35" s="19">
        <v>0.5</v>
      </c>
      <c r="I35" s="20">
        <f t="shared" si="0"/>
        <v>27937.765</v>
      </c>
      <c r="K35" s="5">
        <f t="shared" si="1"/>
        <v>27937.765</v>
      </c>
      <c r="M35" s="14">
        <v>0.3358</v>
      </c>
      <c r="O35" s="5">
        <f t="shared" si="4"/>
        <v>9381.501487</v>
      </c>
      <c r="Q35" s="16">
        <f t="shared" si="2"/>
        <v>18556.263512999998</v>
      </c>
      <c r="S35" s="16">
        <f t="shared" si="3"/>
        <v>55875.53</v>
      </c>
    </row>
    <row r="36" spans="1:19" ht="11.25">
      <c r="A36" s="4" t="s">
        <v>31</v>
      </c>
      <c r="C36" s="3" t="s">
        <v>161</v>
      </c>
      <c r="E36" s="6">
        <v>37672.15</v>
      </c>
      <c r="G36" s="19">
        <v>0.5</v>
      </c>
      <c r="I36" s="20">
        <f t="shared" si="0"/>
        <v>18836.075</v>
      </c>
      <c r="K36" s="5">
        <f t="shared" si="1"/>
        <v>18836.075</v>
      </c>
      <c r="M36" s="14">
        <v>0.3853</v>
      </c>
      <c r="O36" s="5">
        <f t="shared" si="4"/>
        <v>7257.539697499999</v>
      </c>
      <c r="Q36" s="16">
        <f t="shared" si="2"/>
        <v>11578.5353025</v>
      </c>
      <c r="S36" s="16">
        <f t="shared" si="3"/>
        <v>37672.15</v>
      </c>
    </row>
    <row r="37" spans="1:19" ht="11.25">
      <c r="A37" s="4" t="s">
        <v>32</v>
      </c>
      <c r="C37" s="3" t="s">
        <v>162</v>
      </c>
      <c r="E37" s="6">
        <v>316633.43</v>
      </c>
      <c r="G37" s="19">
        <v>0.5</v>
      </c>
      <c r="I37" s="20">
        <f t="shared" si="0"/>
        <v>158316.715</v>
      </c>
      <c r="K37" s="5">
        <f t="shared" si="1"/>
        <v>158316.715</v>
      </c>
      <c r="M37" s="14">
        <v>0.4611</v>
      </c>
      <c r="O37" s="5">
        <f t="shared" si="4"/>
        <v>72999.8372865</v>
      </c>
      <c r="Q37" s="16">
        <f t="shared" si="2"/>
        <v>85316.8777135</v>
      </c>
      <c r="S37" s="16">
        <f t="shared" si="3"/>
        <v>316633.43</v>
      </c>
    </row>
    <row r="38" spans="1:19" ht="11.25">
      <c r="A38" s="4" t="s">
        <v>33</v>
      </c>
      <c r="C38" s="3" t="s">
        <v>163</v>
      </c>
      <c r="E38" s="6">
        <v>97149.5</v>
      </c>
      <c r="G38" s="19">
        <v>0.5</v>
      </c>
      <c r="I38" s="20">
        <f t="shared" si="0"/>
        <v>48574.75</v>
      </c>
      <c r="K38" s="5">
        <f t="shared" si="1"/>
        <v>48574.75</v>
      </c>
      <c r="M38" s="14">
        <v>0.4584</v>
      </c>
      <c r="O38" s="5">
        <f t="shared" si="4"/>
        <v>22266.665399999998</v>
      </c>
      <c r="Q38" s="16">
        <f t="shared" si="2"/>
        <v>26308.084600000002</v>
      </c>
      <c r="S38" s="16">
        <f t="shared" si="3"/>
        <v>97149.5</v>
      </c>
    </row>
    <row r="39" spans="1:19" ht="11.25">
      <c r="A39" s="4" t="s">
        <v>34</v>
      </c>
      <c r="C39" s="3" t="s">
        <v>164</v>
      </c>
      <c r="E39" s="6">
        <v>12636.9</v>
      </c>
      <c r="G39" s="19">
        <v>0.5</v>
      </c>
      <c r="I39" s="20">
        <f t="shared" si="0"/>
        <v>6318.45</v>
      </c>
      <c r="K39" s="5">
        <f t="shared" si="1"/>
        <v>6318.45</v>
      </c>
      <c r="M39" s="14">
        <v>0.2324</v>
      </c>
      <c r="O39" s="5">
        <f t="shared" si="4"/>
        <v>1468.40778</v>
      </c>
      <c r="Q39" s="16">
        <f t="shared" si="2"/>
        <v>4850.042219999999</v>
      </c>
      <c r="S39" s="16">
        <f t="shared" si="3"/>
        <v>12636.9</v>
      </c>
    </row>
    <row r="40" spans="1:19" ht="11.25">
      <c r="A40" s="4" t="s">
        <v>35</v>
      </c>
      <c r="C40" s="3" t="s">
        <v>165</v>
      </c>
      <c r="E40" s="6">
        <v>74154.26</v>
      </c>
      <c r="G40" s="19">
        <v>0.5</v>
      </c>
      <c r="I40" s="20">
        <f t="shared" si="0"/>
        <v>37077.13</v>
      </c>
      <c r="K40" s="5">
        <f t="shared" si="1"/>
        <v>37077.13</v>
      </c>
      <c r="M40" s="14">
        <v>0.3811</v>
      </c>
      <c r="O40" s="5">
        <f t="shared" si="4"/>
        <v>14130.094243</v>
      </c>
      <c r="Q40" s="16">
        <f t="shared" si="2"/>
        <v>22947.035756999998</v>
      </c>
      <c r="S40" s="16">
        <f t="shared" si="3"/>
        <v>74154.26</v>
      </c>
    </row>
    <row r="41" spans="1:19" ht="11.25">
      <c r="A41" s="4" t="s">
        <v>36</v>
      </c>
      <c r="C41" s="3" t="s">
        <v>166</v>
      </c>
      <c r="E41" s="6">
        <v>114898.36</v>
      </c>
      <c r="G41" s="19">
        <v>0.5</v>
      </c>
      <c r="I41" s="20">
        <f t="shared" si="0"/>
        <v>57449.18</v>
      </c>
      <c r="K41" s="5">
        <f t="shared" si="1"/>
        <v>57449.18</v>
      </c>
      <c r="M41" s="14">
        <v>0.283</v>
      </c>
      <c r="O41" s="5">
        <f t="shared" si="4"/>
        <v>16258.117939999998</v>
      </c>
      <c r="Q41" s="16">
        <f t="shared" si="2"/>
        <v>41191.062060000004</v>
      </c>
      <c r="S41" s="16">
        <f t="shared" si="3"/>
        <v>114898.36000000002</v>
      </c>
    </row>
    <row r="42" spans="1:19" ht="11.25">
      <c r="A42" s="4" t="s">
        <v>37</v>
      </c>
      <c r="C42" s="3" t="s">
        <v>167</v>
      </c>
      <c r="E42" s="6">
        <v>38721.2</v>
      </c>
      <c r="G42" s="19">
        <v>0.5</v>
      </c>
      <c r="I42" s="20">
        <f t="shared" si="0"/>
        <v>19360.6</v>
      </c>
      <c r="K42" s="5">
        <f t="shared" si="1"/>
        <v>19360.6</v>
      </c>
      <c r="M42" s="14">
        <v>0.4348</v>
      </c>
      <c r="O42" s="5">
        <f t="shared" si="4"/>
        <v>8417.988879999999</v>
      </c>
      <c r="Q42" s="16">
        <f t="shared" si="2"/>
        <v>10942.61112</v>
      </c>
      <c r="S42" s="16">
        <f t="shared" si="3"/>
        <v>38721.2</v>
      </c>
    </row>
    <row r="43" spans="1:19" ht="11.25">
      <c r="A43" s="4" t="s">
        <v>38</v>
      </c>
      <c r="C43" s="3" t="s">
        <v>168</v>
      </c>
      <c r="E43" s="6">
        <v>14851</v>
      </c>
      <c r="G43" s="19">
        <v>0.5</v>
      </c>
      <c r="I43" s="20">
        <f t="shared" si="0"/>
        <v>7425.5</v>
      </c>
      <c r="K43" s="5">
        <f t="shared" si="1"/>
        <v>7425.5</v>
      </c>
      <c r="M43" s="14">
        <v>0.2898</v>
      </c>
      <c r="O43" s="5">
        <f t="shared" si="4"/>
        <v>2151.9099</v>
      </c>
      <c r="Q43" s="16">
        <f t="shared" si="2"/>
        <v>5273.590099999999</v>
      </c>
      <c r="S43" s="16">
        <f t="shared" si="3"/>
        <v>14851</v>
      </c>
    </row>
    <row r="44" spans="1:19" ht="11.25">
      <c r="A44" s="4" t="s">
        <v>39</v>
      </c>
      <c r="C44" s="3" t="s">
        <v>169</v>
      </c>
      <c r="E44" s="6">
        <v>18213.6</v>
      </c>
      <c r="G44" s="19">
        <v>0.5</v>
      </c>
      <c r="I44" s="20">
        <f t="shared" si="0"/>
        <v>9106.8</v>
      </c>
      <c r="K44" s="5">
        <f t="shared" si="1"/>
        <v>9106.8</v>
      </c>
      <c r="M44" s="14">
        <v>0.3687</v>
      </c>
      <c r="O44" s="5">
        <f t="shared" si="4"/>
        <v>3357.67716</v>
      </c>
      <c r="Q44" s="16">
        <f t="shared" si="2"/>
        <v>5749.122839999999</v>
      </c>
      <c r="S44" s="16">
        <f t="shared" si="3"/>
        <v>18213.6</v>
      </c>
    </row>
    <row r="45" spans="1:19" ht="11.25">
      <c r="A45" s="4" t="s">
        <v>40</v>
      </c>
      <c r="C45" s="3" t="s">
        <v>170</v>
      </c>
      <c r="E45" s="6">
        <v>14462.63</v>
      </c>
      <c r="G45" s="19">
        <v>0.5</v>
      </c>
      <c r="I45" s="20">
        <f t="shared" si="0"/>
        <v>7231.315</v>
      </c>
      <c r="K45" s="5">
        <f t="shared" si="1"/>
        <v>7231.315</v>
      </c>
      <c r="M45" s="14">
        <v>0.4871</v>
      </c>
      <c r="O45" s="5">
        <f t="shared" si="4"/>
        <v>3522.3735365</v>
      </c>
      <c r="Q45" s="16">
        <f t="shared" si="2"/>
        <v>3708.9414635</v>
      </c>
      <c r="S45" s="16">
        <f t="shared" si="3"/>
        <v>14462.63</v>
      </c>
    </row>
    <row r="46" spans="1:19" ht="11.25">
      <c r="A46" s="4" t="s">
        <v>41</v>
      </c>
      <c r="C46" s="3" t="s">
        <v>171</v>
      </c>
      <c r="E46" s="6">
        <v>57407.2</v>
      </c>
      <c r="G46" s="19">
        <v>0.5</v>
      </c>
      <c r="I46" s="20">
        <f t="shared" si="0"/>
        <v>28703.6</v>
      </c>
      <c r="K46" s="5">
        <f t="shared" si="1"/>
        <v>28703.6</v>
      </c>
      <c r="M46" s="14">
        <v>0.2109</v>
      </c>
      <c r="O46" s="5">
        <f t="shared" si="4"/>
        <v>6053.58924</v>
      </c>
      <c r="Q46" s="16">
        <f t="shared" si="2"/>
        <v>22650.010759999997</v>
      </c>
      <c r="S46" s="16">
        <f t="shared" si="3"/>
        <v>57407.2</v>
      </c>
    </row>
    <row r="47" spans="1:19" ht="11.25">
      <c r="A47" s="4" t="s">
        <v>42</v>
      </c>
      <c r="C47" s="3" t="s">
        <v>172</v>
      </c>
      <c r="E47" s="6">
        <v>40639.15</v>
      </c>
      <c r="G47" s="19">
        <v>0.5</v>
      </c>
      <c r="I47" s="20">
        <f t="shared" si="0"/>
        <v>20319.575</v>
      </c>
      <c r="K47" s="5">
        <f t="shared" si="1"/>
        <v>20319.575</v>
      </c>
      <c r="M47" s="14">
        <v>0.3471</v>
      </c>
      <c r="O47" s="5">
        <f t="shared" si="4"/>
        <v>7052.9244825000005</v>
      </c>
      <c r="Q47" s="16">
        <f t="shared" si="2"/>
        <v>13266.6505175</v>
      </c>
      <c r="S47" s="16">
        <f t="shared" si="3"/>
        <v>40639.15</v>
      </c>
    </row>
    <row r="48" spans="1:19" ht="11.25">
      <c r="A48" s="4" t="s">
        <v>43</v>
      </c>
      <c r="C48" s="3" t="s">
        <v>173</v>
      </c>
      <c r="E48" s="6">
        <v>10449.04</v>
      </c>
      <c r="G48" s="19">
        <v>0.5</v>
      </c>
      <c r="I48" s="20">
        <f t="shared" si="0"/>
        <v>5224.52</v>
      </c>
      <c r="K48" s="5">
        <f t="shared" si="1"/>
        <v>5224.52</v>
      </c>
      <c r="M48" s="14">
        <v>0.2266</v>
      </c>
      <c r="O48" s="5">
        <f t="shared" si="4"/>
        <v>1183.876232</v>
      </c>
      <c r="Q48" s="16">
        <f t="shared" si="2"/>
        <v>4040.6437680000004</v>
      </c>
      <c r="S48" s="16">
        <f t="shared" si="3"/>
        <v>10449.04</v>
      </c>
    </row>
    <row r="49" spans="1:19" ht="11.25">
      <c r="A49" s="4" t="s">
        <v>44</v>
      </c>
      <c r="C49" s="3" t="s">
        <v>174</v>
      </c>
      <c r="E49" s="6">
        <v>100031.97</v>
      </c>
      <c r="G49" s="19">
        <v>0.5</v>
      </c>
      <c r="I49" s="20">
        <f t="shared" si="0"/>
        <v>50015.985</v>
      </c>
      <c r="K49" s="5">
        <f t="shared" si="1"/>
        <v>50015.985</v>
      </c>
      <c r="M49" s="14">
        <v>0.2335</v>
      </c>
      <c r="O49" s="5">
        <f t="shared" si="4"/>
        <v>11678.732497500001</v>
      </c>
      <c r="Q49" s="16">
        <f t="shared" si="2"/>
        <v>38337.2525025</v>
      </c>
      <c r="S49" s="16">
        <f t="shared" si="3"/>
        <v>100031.97</v>
      </c>
    </row>
    <row r="50" spans="1:19" ht="11.25">
      <c r="A50" s="4" t="s">
        <v>45</v>
      </c>
      <c r="C50" s="3" t="s">
        <v>175</v>
      </c>
      <c r="E50" s="6">
        <v>105197.92</v>
      </c>
      <c r="G50" s="19">
        <v>0.5</v>
      </c>
      <c r="I50" s="20">
        <f t="shared" si="0"/>
        <v>52598.96</v>
      </c>
      <c r="K50" s="5">
        <f t="shared" si="1"/>
        <v>52598.96</v>
      </c>
      <c r="M50" s="14">
        <v>0.4444</v>
      </c>
      <c r="O50" s="5">
        <f t="shared" si="4"/>
        <v>23374.977824</v>
      </c>
      <c r="Q50" s="16">
        <f t="shared" si="2"/>
        <v>29223.982175999998</v>
      </c>
      <c r="S50" s="16">
        <f t="shared" si="3"/>
        <v>105197.91999999998</v>
      </c>
    </row>
    <row r="51" spans="1:19" ht="11.25">
      <c r="A51" s="4" t="s">
        <v>46</v>
      </c>
      <c r="C51" s="3" t="s">
        <v>176</v>
      </c>
      <c r="E51" s="6">
        <v>316023.55</v>
      </c>
      <c r="G51" s="19">
        <v>0.5</v>
      </c>
      <c r="I51" s="20">
        <f t="shared" si="0"/>
        <v>158011.775</v>
      </c>
      <c r="K51" s="5">
        <f t="shared" si="1"/>
        <v>158011.775</v>
      </c>
      <c r="M51" s="14">
        <v>0.3755</v>
      </c>
      <c r="O51" s="5">
        <f t="shared" si="4"/>
        <v>59333.4215125</v>
      </c>
      <c r="Q51" s="16">
        <f t="shared" si="2"/>
        <v>98678.35348749999</v>
      </c>
      <c r="S51" s="16">
        <f t="shared" si="3"/>
        <v>316023.55</v>
      </c>
    </row>
    <row r="52" spans="1:19" ht="11.25">
      <c r="A52" s="4" t="s">
        <v>47</v>
      </c>
      <c r="C52" s="3" t="s">
        <v>177</v>
      </c>
      <c r="E52" s="6">
        <v>8343.9</v>
      </c>
      <c r="G52" s="19">
        <v>0.5</v>
      </c>
      <c r="I52" s="20">
        <f t="shared" si="0"/>
        <v>4171.95</v>
      </c>
      <c r="K52" s="5">
        <f t="shared" si="1"/>
        <v>4171.95</v>
      </c>
      <c r="M52" s="14">
        <v>0.2786</v>
      </c>
      <c r="O52" s="5">
        <f t="shared" si="4"/>
        <v>1162.30527</v>
      </c>
      <c r="Q52" s="16">
        <f t="shared" si="2"/>
        <v>3009.64473</v>
      </c>
      <c r="S52" s="16">
        <f t="shared" si="3"/>
        <v>8343.9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1306</v>
      </c>
      <c r="G54" s="19">
        <v>0.5</v>
      </c>
      <c r="I54" s="20">
        <f t="shared" si="0"/>
        <v>653</v>
      </c>
      <c r="K54" s="5">
        <f t="shared" si="1"/>
        <v>653</v>
      </c>
      <c r="M54" s="14">
        <v>0.3613</v>
      </c>
      <c r="O54" s="5">
        <f t="shared" si="4"/>
        <v>235.9289</v>
      </c>
      <c r="Q54" s="16">
        <f t="shared" si="2"/>
        <v>417.0711</v>
      </c>
      <c r="S54" s="16">
        <f t="shared" si="3"/>
        <v>1306</v>
      </c>
    </row>
    <row r="55" spans="1:19" ht="11.25">
      <c r="A55" s="4" t="s">
        <v>50</v>
      </c>
      <c r="C55" s="3" t="s">
        <v>180</v>
      </c>
      <c r="E55" s="6">
        <v>24638.2</v>
      </c>
      <c r="G55" s="19">
        <v>0.5</v>
      </c>
      <c r="I55" s="20">
        <f t="shared" si="0"/>
        <v>12319.1</v>
      </c>
      <c r="K55" s="5">
        <f t="shared" si="1"/>
        <v>12319.1</v>
      </c>
      <c r="M55" s="14">
        <v>0.4483</v>
      </c>
      <c r="O55" s="5">
        <f t="shared" si="4"/>
        <v>5522.65253</v>
      </c>
      <c r="Q55" s="16">
        <f t="shared" si="2"/>
        <v>6796.44747</v>
      </c>
      <c r="S55" s="16">
        <f t="shared" si="3"/>
        <v>24638.2</v>
      </c>
    </row>
    <row r="56" spans="1:19" ht="11.25">
      <c r="A56" s="4" t="s">
        <v>51</v>
      </c>
      <c r="C56" s="3" t="s">
        <v>181</v>
      </c>
      <c r="E56" s="6">
        <v>15765.2</v>
      </c>
      <c r="G56" s="19">
        <v>0.5</v>
      </c>
      <c r="I56" s="20">
        <f t="shared" si="0"/>
        <v>7882.6</v>
      </c>
      <c r="K56" s="5">
        <f t="shared" si="1"/>
        <v>7882.6</v>
      </c>
      <c r="M56" s="14">
        <v>0.3144</v>
      </c>
      <c r="O56" s="5">
        <f t="shared" si="4"/>
        <v>2478.28944</v>
      </c>
      <c r="Q56" s="16">
        <f t="shared" si="2"/>
        <v>5404.31056</v>
      </c>
      <c r="S56" s="16">
        <f t="shared" si="3"/>
        <v>15765.2</v>
      </c>
    </row>
    <row r="57" spans="1:19" ht="11.25">
      <c r="A57" s="4" t="s">
        <v>52</v>
      </c>
      <c r="C57" s="3" t="s">
        <v>182</v>
      </c>
      <c r="E57" s="6">
        <v>100143.67</v>
      </c>
      <c r="G57" s="19">
        <v>0.5</v>
      </c>
      <c r="I57" s="20">
        <f t="shared" si="0"/>
        <v>50071.835</v>
      </c>
      <c r="K57" s="5">
        <f t="shared" si="1"/>
        <v>50071.835</v>
      </c>
      <c r="M57" s="14">
        <v>0.3627</v>
      </c>
      <c r="O57" s="5">
        <f t="shared" si="4"/>
        <v>18161.054554500002</v>
      </c>
      <c r="Q57" s="16">
        <f t="shared" si="2"/>
        <v>31910.780445499997</v>
      </c>
      <c r="S57" s="16">
        <f t="shared" si="3"/>
        <v>100143.67</v>
      </c>
    </row>
    <row r="58" spans="1:19" ht="11.25">
      <c r="A58" s="4" t="s">
        <v>53</v>
      </c>
      <c r="C58" s="3" t="s">
        <v>183</v>
      </c>
      <c r="E58" s="6">
        <v>326.5</v>
      </c>
      <c r="G58" s="19">
        <v>0.5</v>
      </c>
      <c r="I58" s="20">
        <f t="shared" si="0"/>
        <v>163.25</v>
      </c>
      <c r="K58" s="5">
        <f t="shared" si="1"/>
        <v>163.25</v>
      </c>
      <c r="M58" s="14">
        <v>0.3853</v>
      </c>
      <c r="O58" s="5">
        <f t="shared" si="4"/>
        <v>62.900225</v>
      </c>
      <c r="Q58" s="16">
        <f t="shared" si="2"/>
        <v>100.349775</v>
      </c>
      <c r="S58" s="16">
        <f t="shared" si="3"/>
        <v>326.5</v>
      </c>
    </row>
    <row r="59" spans="1:19" ht="11.25">
      <c r="A59" s="4" t="s">
        <v>54</v>
      </c>
      <c r="C59" s="3" t="s">
        <v>184</v>
      </c>
      <c r="E59" s="6">
        <v>41286</v>
      </c>
      <c r="G59" s="19">
        <v>0.5</v>
      </c>
      <c r="I59" s="20">
        <f t="shared" si="0"/>
        <v>20643</v>
      </c>
      <c r="K59" s="5">
        <f t="shared" si="1"/>
        <v>20643</v>
      </c>
      <c r="M59" s="14">
        <v>0.4391</v>
      </c>
      <c r="O59" s="5">
        <f t="shared" si="4"/>
        <v>9064.3413</v>
      </c>
      <c r="Q59" s="16">
        <f t="shared" si="2"/>
        <v>11578.6587</v>
      </c>
      <c r="S59" s="16">
        <f t="shared" si="3"/>
        <v>41286</v>
      </c>
    </row>
    <row r="60" spans="1:19" ht="11.25">
      <c r="A60" s="4" t="s">
        <v>55</v>
      </c>
      <c r="C60" s="3" t="s">
        <v>185</v>
      </c>
      <c r="E60" s="6">
        <v>50455.96</v>
      </c>
      <c r="G60" s="19">
        <v>0.5</v>
      </c>
      <c r="I60" s="20">
        <f t="shared" si="0"/>
        <v>25227.98</v>
      </c>
      <c r="K60" s="5">
        <f t="shared" si="1"/>
        <v>25227.98</v>
      </c>
      <c r="M60" s="14">
        <v>0.2245</v>
      </c>
      <c r="O60" s="5">
        <f t="shared" si="4"/>
        <v>5663.68151</v>
      </c>
      <c r="Q60" s="16">
        <f t="shared" si="2"/>
        <v>19564.29849</v>
      </c>
      <c r="S60" s="16">
        <f t="shared" si="3"/>
        <v>50455.96</v>
      </c>
    </row>
    <row r="61" spans="1:19" ht="11.25">
      <c r="A61" s="4" t="s">
        <v>56</v>
      </c>
      <c r="C61" s="3" t="s">
        <v>186</v>
      </c>
      <c r="E61" s="6">
        <v>104042</v>
      </c>
      <c r="G61" s="19">
        <v>0.5</v>
      </c>
      <c r="I61" s="20">
        <f t="shared" si="0"/>
        <v>52021</v>
      </c>
      <c r="K61" s="5">
        <f t="shared" si="1"/>
        <v>52021</v>
      </c>
      <c r="M61" s="17">
        <v>0.4764</v>
      </c>
      <c r="O61" s="5">
        <f t="shared" si="4"/>
        <v>24782.8044</v>
      </c>
      <c r="Q61" s="16">
        <f t="shared" si="2"/>
        <v>27238.1956</v>
      </c>
      <c r="S61" s="16">
        <f t="shared" si="3"/>
        <v>104042</v>
      </c>
    </row>
    <row r="62" spans="1:19" ht="11.25">
      <c r="A62" s="4" t="s">
        <v>57</v>
      </c>
      <c r="C62" s="3" t="s">
        <v>187</v>
      </c>
      <c r="E62" s="6">
        <v>82678.73</v>
      </c>
      <c r="G62" s="19">
        <v>0.5</v>
      </c>
      <c r="I62" s="20">
        <f t="shared" si="0"/>
        <v>41339.365</v>
      </c>
      <c r="K62" s="5">
        <f t="shared" si="1"/>
        <v>41339.365</v>
      </c>
      <c r="M62" s="14">
        <v>0.4401</v>
      </c>
      <c r="O62" s="5">
        <f t="shared" si="4"/>
        <v>18193.454536499998</v>
      </c>
      <c r="Q62" s="16">
        <f t="shared" si="2"/>
        <v>23145.9104635</v>
      </c>
      <c r="S62" s="16">
        <f t="shared" si="3"/>
        <v>82678.73</v>
      </c>
    </row>
    <row r="63" spans="1:19" ht="11.25">
      <c r="A63" s="4" t="s">
        <v>58</v>
      </c>
      <c r="C63" s="3" t="s">
        <v>188</v>
      </c>
      <c r="E63" s="6">
        <v>85145.38</v>
      </c>
      <c r="G63" s="19">
        <v>0.5</v>
      </c>
      <c r="I63" s="20">
        <f t="shared" si="0"/>
        <v>42572.69</v>
      </c>
      <c r="K63" s="5">
        <f t="shared" si="1"/>
        <v>42572.69</v>
      </c>
      <c r="M63" s="14">
        <v>0.1698</v>
      </c>
      <c r="O63" s="5">
        <f t="shared" si="4"/>
        <v>7228.842762</v>
      </c>
      <c r="Q63" s="16">
        <f t="shared" si="2"/>
        <v>35343.847238</v>
      </c>
      <c r="S63" s="16">
        <f t="shared" si="3"/>
        <v>85145.38</v>
      </c>
    </row>
    <row r="64" spans="1:19" ht="11.25">
      <c r="A64" s="4" t="s">
        <v>59</v>
      </c>
      <c r="C64" s="3" t="s">
        <v>189</v>
      </c>
      <c r="E64" s="6">
        <v>44371.6</v>
      </c>
      <c r="G64" s="19">
        <v>0.5</v>
      </c>
      <c r="I64" s="20">
        <f t="shared" si="0"/>
        <v>22185.8</v>
      </c>
      <c r="K64" s="5">
        <f t="shared" si="1"/>
        <v>22185.8</v>
      </c>
      <c r="M64" s="14">
        <v>0.3355</v>
      </c>
      <c r="O64" s="5">
        <f t="shared" si="4"/>
        <v>7443.3359</v>
      </c>
      <c r="Q64" s="16">
        <f t="shared" si="2"/>
        <v>14742.4641</v>
      </c>
      <c r="S64" s="16">
        <f t="shared" si="3"/>
        <v>44371.6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161700.63</v>
      </c>
      <c r="G66" s="19">
        <v>0.5</v>
      </c>
      <c r="I66" s="20">
        <f t="shared" si="0"/>
        <v>80850.315</v>
      </c>
      <c r="K66" s="5">
        <f t="shared" si="1"/>
        <v>80850.315</v>
      </c>
      <c r="M66" s="14">
        <v>0.2286</v>
      </c>
      <c r="O66" s="5">
        <f t="shared" si="4"/>
        <v>18482.382009</v>
      </c>
      <c r="Q66" s="16">
        <f t="shared" si="2"/>
        <v>62367.932991</v>
      </c>
      <c r="S66" s="16">
        <f t="shared" si="3"/>
        <v>161700.63</v>
      </c>
    </row>
    <row r="67" spans="1:19" ht="11.25">
      <c r="A67" s="4" t="s">
        <v>62</v>
      </c>
      <c r="C67" s="3" t="s">
        <v>192</v>
      </c>
      <c r="E67" s="6">
        <v>7804.85</v>
      </c>
      <c r="G67" s="19">
        <v>0.5</v>
      </c>
      <c r="I67" s="20">
        <f t="shared" si="0"/>
        <v>3902.425</v>
      </c>
      <c r="K67" s="5">
        <f t="shared" si="1"/>
        <v>3902.425</v>
      </c>
      <c r="M67" s="14">
        <v>0.4333</v>
      </c>
      <c r="O67" s="5">
        <f t="shared" si="4"/>
        <v>1690.9207525000002</v>
      </c>
      <c r="Q67" s="16">
        <f t="shared" si="2"/>
        <v>2211.5042475</v>
      </c>
      <c r="S67" s="16">
        <f t="shared" si="3"/>
        <v>7804.85</v>
      </c>
    </row>
    <row r="68" spans="1:19" ht="11.25">
      <c r="A68" s="4" t="s">
        <v>63</v>
      </c>
      <c r="C68" s="3" t="s">
        <v>193</v>
      </c>
      <c r="E68" s="6">
        <v>84635</v>
      </c>
      <c r="G68" s="19">
        <v>0.5</v>
      </c>
      <c r="I68" s="20">
        <f t="shared" si="0"/>
        <v>42317.5</v>
      </c>
      <c r="K68" s="5">
        <f t="shared" si="1"/>
        <v>42317.5</v>
      </c>
      <c r="M68" s="14">
        <v>0.2834</v>
      </c>
      <c r="O68" s="5">
        <f t="shared" si="4"/>
        <v>11992.779499999999</v>
      </c>
      <c r="Q68" s="16">
        <f t="shared" si="2"/>
        <v>30324.720500000003</v>
      </c>
      <c r="S68" s="16">
        <f t="shared" si="3"/>
        <v>84635</v>
      </c>
    </row>
    <row r="69" spans="1:19" ht="11.25">
      <c r="A69" s="4" t="s">
        <v>64</v>
      </c>
      <c r="C69" s="3" t="s">
        <v>194</v>
      </c>
      <c r="E69" s="6">
        <v>20446.4</v>
      </c>
      <c r="G69" s="19">
        <v>0.5</v>
      </c>
      <c r="I69" s="20">
        <f t="shared" si="0"/>
        <v>10223.2</v>
      </c>
      <c r="K69" s="5">
        <f t="shared" si="1"/>
        <v>10223.2</v>
      </c>
      <c r="M69" s="14">
        <v>0.3132</v>
      </c>
      <c r="O69" s="5">
        <f t="shared" si="4"/>
        <v>3201.90624</v>
      </c>
      <c r="Q69" s="16">
        <f t="shared" si="2"/>
        <v>7021.2937600000005</v>
      </c>
      <c r="S69" s="16">
        <f t="shared" si="3"/>
        <v>20446.4</v>
      </c>
    </row>
    <row r="70" spans="1:19" ht="11.25">
      <c r="A70" s="4" t="s">
        <v>65</v>
      </c>
      <c r="C70" s="3" t="s">
        <v>195</v>
      </c>
      <c r="E70" s="6">
        <v>34441.17</v>
      </c>
      <c r="G70" s="19">
        <v>0.5</v>
      </c>
      <c r="I70" s="20">
        <f t="shared" si="0"/>
        <v>17220.585</v>
      </c>
      <c r="K70" s="5">
        <f t="shared" si="1"/>
        <v>17220.585</v>
      </c>
      <c r="M70" s="14">
        <v>0.4329</v>
      </c>
      <c r="O70" s="5">
        <f t="shared" si="4"/>
        <v>7454.7912465</v>
      </c>
      <c r="Q70" s="16">
        <f t="shared" si="2"/>
        <v>9765.793753499998</v>
      </c>
      <c r="S70" s="16">
        <f t="shared" si="3"/>
        <v>34441.17</v>
      </c>
    </row>
    <row r="71" spans="1:19" ht="11.25">
      <c r="A71" s="4" t="s">
        <v>66</v>
      </c>
      <c r="C71" s="3" t="s">
        <v>196</v>
      </c>
      <c r="E71" s="6">
        <v>72077.8</v>
      </c>
      <c r="G71" s="19">
        <v>0.5</v>
      </c>
      <c r="I71" s="20">
        <f t="shared" si="0"/>
        <v>36038.9</v>
      </c>
      <c r="K71" s="5">
        <f t="shared" si="1"/>
        <v>36038.9</v>
      </c>
      <c r="M71" s="14">
        <v>0.1971</v>
      </c>
      <c r="O71" s="5">
        <f t="shared" si="4"/>
        <v>7103.2671900000005</v>
      </c>
      <c r="Q71" s="16">
        <f t="shared" si="2"/>
        <v>28935.632810000003</v>
      </c>
      <c r="S71" s="16">
        <f t="shared" si="3"/>
        <v>72077.8</v>
      </c>
    </row>
    <row r="72" spans="1:19" ht="11.25">
      <c r="A72" s="4" t="s">
        <v>67</v>
      </c>
      <c r="C72" s="3" t="s">
        <v>197</v>
      </c>
      <c r="E72" s="6">
        <v>3576</v>
      </c>
      <c r="G72" s="19">
        <v>0.5</v>
      </c>
      <c r="I72" s="20">
        <f t="shared" si="0"/>
        <v>1788</v>
      </c>
      <c r="K72" s="5">
        <f t="shared" si="1"/>
        <v>1788</v>
      </c>
      <c r="M72" s="14">
        <v>0.3304</v>
      </c>
      <c r="O72" s="5">
        <f t="shared" si="4"/>
        <v>590.7552000000001</v>
      </c>
      <c r="Q72" s="16">
        <f t="shared" si="2"/>
        <v>1197.2448</v>
      </c>
      <c r="S72" s="16">
        <f t="shared" si="3"/>
        <v>3576</v>
      </c>
    </row>
    <row r="73" spans="1:19" ht="11.25">
      <c r="A73" s="4" t="s">
        <v>68</v>
      </c>
      <c r="C73" s="3" t="s">
        <v>198</v>
      </c>
      <c r="E73" s="6">
        <v>23456.73</v>
      </c>
      <c r="G73" s="19">
        <v>0.5</v>
      </c>
      <c r="I73" s="20">
        <f t="shared" si="0"/>
        <v>11728.365</v>
      </c>
      <c r="K73" s="5">
        <f t="shared" si="1"/>
        <v>11728.365</v>
      </c>
      <c r="M73" s="14">
        <v>0.2686</v>
      </c>
      <c r="O73" s="5">
        <f t="shared" si="4"/>
        <v>3150.238839</v>
      </c>
      <c r="Q73" s="16">
        <f t="shared" si="2"/>
        <v>8578.126161</v>
      </c>
      <c r="S73" s="16">
        <f t="shared" si="3"/>
        <v>23456.73</v>
      </c>
    </row>
    <row r="74" spans="1:19" ht="11.25">
      <c r="A74" s="4" t="s">
        <v>69</v>
      </c>
      <c r="C74" s="3" t="s">
        <v>199</v>
      </c>
      <c r="E74" s="6">
        <v>31075.11</v>
      </c>
      <c r="G74" s="19">
        <v>0.5</v>
      </c>
      <c r="I74" s="20">
        <f aca="true" t="shared" si="5" ref="I74:I137">E74*G74</f>
        <v>15537.555</v>
      </c>
      <c r="K74" s="5">
        <f aca="true" t="shared" si="6" ref="K74:K135">E74-I74</f>
        <v>15537.555</v>
      </c>
      <c r="M74" s="14">
        <v>0.4083</v>
      </c>
      <c r="O74" s="5">
        <f t="shared" si="4"/>
        <v>6343.9837065</v>
      </c>
      <c r="Q74" s="16">
        <f aca="true" t="shared" si="7" ref="Q74:Q135">K74-O74</f>
        <v>9193.571293500001</v>
      </c>
      <c r="S74" s="16">
        <f aca="true" t="shared" si="8" ref="S74:S135">I74+O74+Q74</f>
        <v>31075.11</v>
      </c>
    </row>
    <row r="75" spans="1:19" ht="11.25">
      <c r="A75" s="4" t="s">
        <v>70</v>
      </c>
      <c r="C75" s="3" t="s">
        <v>200</v>
      </c>
      <c r="E75" s="6">
        <v>33353.95</v>
      </c>
      <c r="G75" s="19">
        <v>0.5</v>
      </c>
      <c r="I75" s="20">
        <f t="shared" si="5"/>
        <v>16676.975</v>
      </c>
      <c r="K75" s="5">
        <f t="shared" si="6"/>
        <v>16676.975</v>
      </c>
      <c r="M75" s="14">
        <v>0.2865</v>
      </c>
      <c r="O75" s="5">
        <f aca="true" t="shared" si="9" ref="O75:O135">K75*M75</f>
        <v>4777.953337499999</v>
      </c>
      <c r="Q75" s="16">
        <f t="shared" si="7"/>
        <v>11899.0216625</v>
      </c>
      <c r="S75" s="16">
        <f t="shared" si="8"/>
        <v>33353.95</v>
      </c>
    </row>
    <row r="76" spans="1:19" ht="11.25">
      <c r="A76" s="4" t="s">
        <v>71</v>
      </c>
      <c r="C76" s="3" t="s">
        <v>201</v>
      </c>
      <c r="E76" s="6">
        <v>27524</v>
      </c>
      <c r="G76" s="19">
        <v>0.5</v>
      </c>
      <c r="I76" s="20">
        <f t="shared" si="5"/>
        <v>13762</v>
      </c>
      <c r="K76" s="5">
        <f t="shared" si="6"/>
        <v>13762</v>
      </c>
      <c r="M76" s="14">
        <v>0.2539</v>
      </c>
      <c r="O76" s="5">
        <f t="shared" si="9"/>
        <v>3494.1718</v>
      </c>
      <c r="Q76" s="16">
        <f t="shared" si="7"/>
        <v>10267.8282</v>
      </c>
      <c r="S76" s="16">
        <f t="shared" si="8"/>
        <v>27524</v>
      </c>
    </row>
    <row r="77" spans="1:19" ht="11.25">
      <c r="A77" s="4" t="s">
        <v>72</v>
      </c>
      <c r="C77" s="3" t="s">
        <v>202</v>
      </c>
      <c r="E77" s="6">
        <v>86271.6</v>
      </c>
      <c r="G77" s="19">
        <v>0.5</v>
      </c>
      <c r="I77" s="20">
        <f t="shared" si="5"/>
        <v>43135.8</v>
      </c>
      <c r="K77" s="5">
        <f t="shared" si="6"/>
        <v>43135.8</v>
      </c>
      <c r="M77" s="14">
        <v>0.2355</v>
      </c>
      <c r="O77" s="5">
        <f t="shared" si="9"/>
        <v>10158.4809</v>
      </c>
      <c r="Q77" s="16">
        <f t="shared" si="7"/>
        <v>32977.3191</v>
      </c>
      <c r="S77" s="16">
        <f t="shared" si="8"/>
        <v>86271.6</v>
      </c>
    </row>
    <row r="78" spans="1:19" ht="11.25">
      <c r="A78" s="4" t="s">
        <v>73</v>
      </c>
      <c r="C78" s="3" t="s">
        <v>203</v>
      </c>
      <c r="E78" s="6">
        <v>51373.93</v>
      </c>
      <c r="G78" s="19">
        <v>0.5</v>
      </c>
      <c r="I78" s="20">
        <f t="shared" si="5"/>
        <v>25686.965</v>
      </c>
      <c r="K78" s="5">
        <f t="shared" si="6"/>
        <v>25686.965</v>
      </c>
      <c r="M78" s="14">
        <v>0.4342</v>
      </c>
      <c r="O78" s="5">
        <f t="shared" si="9"/>
        <v>11153.280203</v>
      </c>
      <c r="Q78" s="16">
        <f t="shared" si="7"/>
        <v>14533.684797</v>
      </c>
      <c r="S78" s="16">
        <f t="shared" si="8"/>
        <v>51373.93</v>
      </c>
    </row>
    <row r="79" spans="1:19" ht="11.25">
      <c r="A79" s="4" t="s">
        <v>74</v>
      </c>
      <c r="C79" s="3" t="s">
        <v>204</v>
      </c>
      <c r="E79" s="6">
        <v>72240.8</v>
      </c>
      <c r="G79" s="19">
        <v>0.5</v>
      </c>
      <c r="I79" s="20">
        <f t="shared" si="5"/>
        <v>36120.4</v>
      </c>
      <c r="K79" s="5">
        <f t="shared" si="6"/>
        <v>36120.4</v>
      </c>
      <c r="M79" s="14">
        <v>0.2232</v>
      </c>
      <c r="O79" s="5">
        <f t="shared" si="9"/>
        <v>8062.0732800000005</v>
      </c>
      <c r="Q79" s="16">
        <f t="shared" si="7"/>
        <v>28058.32672</v>
      </c>
      <c r="S79" s="16">
        <f t="shared" si="8"/>
        <v>72240.8</v>
      </c>
    </row>
    <row r="80" spans="1:19" ht="11.25">
      <c r="A80" s="4" t="s">
        <v>75</v>
      </c>
      <c r="C80" s="3" t="s">
        <v>205</v>
      </c>
      <c r="E80" s="6">
        <v>9694.73</v>
      </c>
      <c r="G80" s="19">
        <v>0.5</v>
      </c>
      <c r="I80" s="20">
        <f t="shared" si="5"/>
        <v>4847.365</v>
      </c>
      <c r="K80" s="5">
        <f t="shared" si="6"/>
        <v>4847.365</v>
      </c>
      <c r="M80" s="14">
        <v>0.3716</v>
      </c>
      <c r="O80" s="5">
        <f t="shared" si="9"/>
        <v>1801.280834</v>
      </c>
      <c r="Q80" s="16">
        <f t="shared" si="7"/>
        <v>3046.0841659999996</v>
      </c>
      <c r="S80" s="16">
        <f t="shared" si="8"/>
        <v>9694.73</v>
      </c>
    </row>
    <row r="81" spans="1:19" ht="11.25">
      <c r="A81" s="4" t="s">
        <v>76</v>
      </c>
      <c r="C81" s="3" t="s">
        <v>206</v>
      </c>
      <c r="E81" s="6">
        <v>277350.64</v>
      </c>
      <c r="G81" s="19">
        <v>0.5</v>
      </c>
      <c r="I81" s="20">
        <f t="shared" si="5"/>
        <v>138675.32</v>
      </c>
      <c r="K81" s="5">
        <f t="shared" si="6"/>
        <v>138675.32</v>
      </c>
      <c r="M81" s="14">
        <v>0.3414</v>
      </c>
      <c r="O81" s="5">
        <f t="shared" si="9"/>
        <v>47343.754248</v>
      </c>
      <c r="Q81" s="16">
        <f t="shared" si="7"/>
        <v>91331.56575200001</v>
      </c>
      <c r="S81" s="16">
        <f t="shared" si="8"/>
        <v>277350.64</v>
      </c>
    </row>
    <row r="82" spans="1:19" ht="11.25">
      <c r="A82" s="4" t="s">
        <v>77</v>
      </c>
      <c r="C82" s="3" t="s">
        <v>207</v>
      </c>
      <c r="E82" s="6">
        <v>136126.57</v>
      </c>
      <c r="G82" s="19">
        <v>0.5</v>
      </c>
      <c r="I82" s="20">
        <f t="shared" si="5"/>
        <v>68063.285</v>
      </c>
      <c r="K82" s="5">
        <f t="shared" si="6"/>
        <v>68063.285</v>
      </c>
      <c r="M82" s="14">
        <v>0.2923</v>
      </c>
      <c r="O82" s="5">
        <f t="shared" si="9"/>
        <v>19894.8982055</v>
      </c>
      <c r="Q82" s="16">
        <f t="shared" si="7"/>
        <v>48168.3867945</v>
      </c>
      <c r="S82" s="16">
        <f t="shared" si="8"/>
        <v>136126.57</v>
      </c>
    </row>
    <row r="83" spans="1:19" ht="11.25">
      <c r="A83" s="4" t="s">
        <v>78</v>
      </c>
      <c r="C83" s="3" t="s">
        <v>208</v>
      </c>
      <c r="E83" s="6">
        <v>58373.98</v>
      </c>
      <c r="G83" s="19">
        <v>0.5</v>
      </c>
      <c r="I83" s="20">
        <f t="shared" si="5"/>
        <v>29186.99</v>
      </c>
      <c r="K83" s="5">
        <f t="shared" si="6"/>
        <v>29186.99</v>
      </c>
      <c r="M83" s="14">
        <v>0.4199</v>
      </c>
      <c r="O83" s="5">
        <f t="shared" si="9"/>
        <v>12255.617101</v>
      </c>
      <c r="Q83" s="16">
        <f t="shared" si="7"/>
        <v>16931.372899</v>
      </c>
      <c r="S83" s="16">
        <f t="shared" si="8"/>
        <v>58373.98</v>
      </c>
    </row>
    <row r="84" spans="1:19" ht="11.25">
      <c r="A84" s="4" t="s">
        <v>79</v>
      </c>
      <c r="C84" s="3" t="s">
        <v>209</v>
      </c>
      <c r="E84" s="6">
        <v>110746.48</v>
      </c>
      <c r="G84" s="19">
        <v>0.5</v>
      </c>
      <c r="I84" s="20">
        <f t="shared" si="5"/>
        <v>55373.24</v>
      </c>
      <c r="K84" s="5">
        <f t="shared" si="6"/>
        <v>55373.24</v>
      </c>
      <c r="M84" s="14">
        <v>0.3227</v>
      </c>
      <c r="O84" s="5">
        <f t="shared" si="9"/>
        <v>17868.944548</v>
      </c>
      <c r="Q84" s="16">
        <f t="shared" si="7"/>
        <v>37504.295452</v>
      </c>
      <c r="S84" s="16">
        <f t="shared" si="8"/>
        <v>110746.47999999998</v>
      </c>
    </row>
    <row r="85" spans="1:19" ht="11.25">
      <c r="A85" s="4" t="s">
        <v>80</v>
      </c>
      <c r="C85" s="3" t="s">
        <v>210</v>
      </c>
      <c r="E85" s="6">
        <v>22275.38</v>
      </c>
      <c r="G85" s="19">
        <v>0.5</v>
      </c>
      <c r="I85" s="20">
        <f t="shared" si="5"/>
        <v>11137.69</v>
      </c>
      <c r="K85" s="5">
        <f t="shared" si="6"/>
        <v>11137.69</v>
      </c>
      <c r="M85" s="14">
        <v>0.4397</v>
      </c>
      <c r="O85" s="5">
        <f t="shared" si="9"/>
        <v>4897.242293</v>
      </c>
      <c r="Q85" s="16">
        <f t="shared" si="7"/>
        <v>6240.447707</v>
      </c>
      <c r="S85" s="16">
        <f t="shared" si="8"/>
        <v>22275.38</v>
      </c>
    </row>
    <row r="86" spans="1:19" ht="11.25">
      <c r="A86" s="4" t="s">
        <v>81</v>
      </c>
      <c r="C86" s="3" t="s">
        <v>211</v>
      </c>
      <c r="E86" s="6">
        <v>72121.57</v>
      </c>
      <c r="G86" s="19">
        <v>0.5</v>
      </c>
      <c r="I86" s="20">
        <f t="shared" si="5"/>
        <v>36060.785</v>
      </c>
      <c r="K86" s="5">
        <f t="shared" si="6"/>
        <v>36060.785</v>
      </c>
      <c r="M86" s="14">
        <v>0.2336</v>
      </c>
      <c r="O86" s="5">
        <f t="shared" si="9"/>
        <v>8423.799376</v>
      </c>
      <c r="Q86" s="16">
        <f t="shared" si="7"/>
        <v>27636.985624</v>
      </c>
      <c r="S86" s="16">
        <f t="shared" si="8"/>
        <v>72121.57</v>
      </c>
    </row>
    <row r="87" spans="1:19" ht="11.25">
      <c r="A87" s="4" t="s">
        <v>82</v>
      </c>
      <c r="C87" s="3" t="s">
        <v>212</v>
      </c>
      <c r="E87" s="6">
        <v>196368.34</v>
      </c>
      <c r="G87" s="19">
        <v>0.5</v>
      </c>
      <c r="I87" s="20">
        <f t="shared" si="5"/>
        <v>98184.17</v>
      </c>
      <c r="K87" s="5">
        <f t="shared" si="6"/>
        <v>98184.17</v>
      </c>
      <c r="M87" s="14">
        <v>0.3445</v>
      </c>
      <c r="O87" s="5">
        <f t="shared" si="9"/>
        <v>33824.446565</v>
      </c>
      <c r="Q87" s="16">
        <f t="shared" si="7"/>
        <v>64359.723435</v>
      </c>
      <c r="S87" s="16">
        <f t="shared" si="8"/>
        <v>196368.34</v>
      </c>
    </row>
    <row r="88" spans="1:19" ht="11.25">
      <c r="A88" s="4" t="s">
        <v>83</v>
      </c>
      <c r="C88" s="3" t="s">
        <v>213</v>
      </c>
      <c r="E88" s="6">
        <v>27707.68</v>
      </c>
      <c r="G88" s="19">
        <v>0.5</v>
      </c>
      <c r="I88" s="20">
        <f t="shared" si="5"/>
        <v>13853.84</v>
      </c>
      <c r="K88" s="5">
        <f t="shared" si="6"/>
        <v>13853.84</v>
      </c>
      <c r="M88" s="14">
        <v>0.1894</v>
      </c>
      <c r="O88" s="5">
        <f t="shared" si="9"/>
        <v>2623.917296</v>
      </c>
      <c r="Q88" s="16">
        <f t="shared" si="7"/>
        <v>11229.922704</v>
      </c>
      <c r="S88" s="16">
        <f t="shared" si="8"/>
        <v>27707.68</v>
      </c>
    </row>
    <row r="89" spans="1:19" ht="11.25">
      <c r="A89" s="4" t="s">
        <v>84</v>
      </c>
      <c r="C89" s="3" t="s">
        <v>214</v>
      </c>
      <c r="E89" s="6">
        <v>18661.3</v>
      </c>
      <c r="G89" s="19">
        <v>0.5</v>
      </c>
      <c r="I89" s="20">
        <f t="shared" si="5"/>
        <v>9330.65</v>
      </c>
      <c r="K89" s="5">
        <f t="shared" si="6"/>
        <v>9330.65</v>
      </c>
      <c r="M89" s="14">
        <v>0.3154</v>
      </c>
      <c r="O89" s="5">
        <f t="shared" si="9"/>
        <v>2942.88701</v>
      </c>
      <c r="Q89" s="16">
        <f t="shared" si="7"/>
        <v>6387.762989999999</v>
      </c>
      <c r="S89" s="16">
        <f t="shared" si="8"/>
        <v>18661.3</v>
      </c>
    </row>
    <row r="90" spans="1:19" ht="11.25">
      <c r="A90" s="4" t="s">
        <v>85</v>
      </c>
      <c r="C90" s="3" t="s">
        <v>215</v>
      </c>
      <c r="E90" s="6">
        <v>122560.15</v>
      </c>
      <c r="G90" s="19">
        <v>0.5</v>
      </c>
      <c r="I90" s="20">
        <f t="shared" si="5"/>
        <v>61280.075</v>
      </c>
      <c r="K90" s="5">
        <f t="shared" si="6"/>
        <v>61280.075</v>
      </c>
      <c r="M90" s="14">
        <v>0.3517</v>
      </c>
      <c r="O90" s="5">
        <f t="shared" si="9"/>
        <v>21552.202377499998</v>
      </c>
      <c r="Q90" s="16">
        <f t="shared" si="7"/>
        <v>39727.8726225</v>
      </c>
      <c r="S90" s="16">
        <f t="shared" si="8"/>
        <v>122560.15</v>
      </c>
    </row>
    <row r="91" spans="1:19" ht="11.25">
      <c r="A91" s="4" t="s">
        <v>86</v>
      </c>
      <c r="C91" s="3" t="s">
        <v>216</v>
      </c>
      <c r="E91" s="6">
        <v>56436.6</v>
      </c>
      <c r="G91" s="19">
        <v>0.5</v>
      </c>
      <c r="I91" s="20">
        <f t="shared" si="5"/>
        <v>28218.3</v>
      </c>
      <c r="K91" s="5">
        <f t="shared" si="6"/>
        <v>28218.3</v>
      </c>
      <c r="M91" s="14">
        <v>0.2337</v>
      </c>
      <c r="O91" s="5">
        <f t="shared" si="9"/>
        <v>6594.616709999999</v>
      </c>
      <c r="Q91" s="16">
        <f t="shared" si="7"/>
        <v>21623.68329</v>
      </c>
      <c r="S91" s="16">
        <f t="shared" si="8"/>
        <v>56436.6</v>
      </c>
    </row>
    <row r="92" spans="1:19" ht="11.25">
      <c r="A92" s="4" t="s">
        <v>87</v>
      </c>
      <c r="C92" s="3" t="s">
        <v>217</v>
      </c>
      <c r="E92" s="6">
        <v>12449</v>
      </c>
      <c r="G92" s="19">
        <v>0.5</v>
      </c>
      <c r="I92" s="20">
        <f t="shared" si="5"/>
        <v>6224.5</v>
      </c>
      <c r="K92" s="5">
        <f t="shared" si="6"/>
        <v>6224.5</v>
      </c>
      <c r="M92" s="14">
        <v>0.323</v>
      </c>
      <c r="O92" s="5">
        <f t="shared" si="9"/>
        <v>2010.5135</v>
      </c>
      <c r="Q92" s="16">
        <f t="shared" si="7"/>
        <v>4213.9865</v>
      </c>
      <c r="S92" s="16">
        <f t="shared" si="8"/>
        <v>12449</v>
      </c>
    </row>
    <row r="93" spans="1:19" ht="11.25">
      <c r="A93" s="4" t="s">
        <v>88</v>
      </c>
      <c r="C93" s="3" t="s">
        <v>218</v>
      </c>
      <c r="E93" s="6">
        <v>319848.53</v>
      </c>
      <c r="G93" s="19">
        <v>0.5</v>
      </c>
      <c r="I93" s="20">
        <f t="shared" si="5"/>
        <v>159924.265</v>
      </c>
      <c r="K93" s="5">
        <f t="shared" si="6"/>
        <v>159924.265</v>
      </c>
      <c r="M93" s="14">
        <v>0.4588</v>
      </c>
      <c r="O93" s="5">
        <f t="shared" si="9"/>
        <v>73373.25278200001</v>
      </c>
      <c r="Q93" s="16">
        <f t="shared" si="7"/>
        <v>86551.012218</v>
      </c>
      <c r="S93" s="16">
        <f t="shared" si="8"/>
        <v>319848.53</v>
      </c>
    </row>
    <row r="94" spans="1:19" ht="11.25">
      <c r="A94" s="4" t="s">
        <v>89</v>
      </c>
      <c r="C94" s="3" t="s">
        <v>219</v>
      </c>
      <c r="E94" s="6">
        <v>123320.59</v>
      </c>
      <c r="G94" s="19">
        <v>0.5</v>
      </c>
      <c r="I94" s="20">
        <f t="shared" si="5"/>
        <v>61660.295</v>
      </c>
      <c r="K94" s="5">
        <f t="shared" si="6"/>
        <v>61660.295</v>
      </c>
      <c r="M94" s="14">
        <v>0.4439</v>
      </c>
      <c r="O94" s="5">
        <f t="shared" si="9"/>
        <v>27371.0049505</v>
      </c>
      <c r="Q94" s="16">
        <f t="shared" si="7"/>
        <v>34289.2900495</v>
      </c>
      <c r="S94" s="16">
        <f t="shared" si="8"/>
        <v>123320.59</v>
      </c>
    </row>
    <row r="95" spans="1:19" ht="11.25">
      <c r="A95" s="4" t="s">
        <v>90</v>
      </c>
      <c r="C95" s="3" t="s">
        <v>220</v>
      </c>
      <c r="E95" s="6">
        <v>4325.2</v>
      </c>
      <c r="G95" s="19">
        <v>0.5</v>
      </c>
      <c r="I95" s="20">
        <f t="shared" si="5"/>
        <v>2162.6</v>
      </c>
      <c r="K95" s="5">
        <f t="shared" si="6"/>
        <v>2162.6</v>
      </c>
      <c r="M95" s="14">
        <v>0.3979</v>
      </c>
      <c r="O95" s="5">
        <f t="shared" si="9"/>
        <v>860.4985399999999</v>
      </c>
      <c r="Q95" s="16">
        <f t="shared" si="7"/>
        <v>1302.1014599999999</v>
      </c>
      <c r="S95" s="16">
        <f t="shared" si="8"/>
        <v>4325.2</v>
      </c>
    </row>
    <row r="96" spans="1:19" ht="11.25">
      <c r="A96" s="4" t="s">
        <v>91</v>
      </c>
      <c r="C96" s="3" t="s">
        <v>221</v>
      </c>
      <c r="E96" s="6">
        <v>10113.9</v>
      </c>
      <c r="G96" s="19">
        <v>0.5</v>
      </c>
      <c r="I96" s="20">
        <f t="shared" si="5"/>
        <v>5056.95</v>
      </c>
      <c r="K96" s="5">
        <f t="shared" si="6"/>
        <v>5056.95</v>
      </c>
      <c r="M96" s="14">
        <v>0.2387</v>
      </c>
      <c r="O96" s="5">
        <f t="shared" si="9"/>
        <v>1207.093965</v>
      </c>
      <c r="Q96" s="16">
        <f t="shared" si="7"/>
        <v>3849.856035</v>
      </c>
      <c r="S96" s="16">
        <f t="shared" si="8"/>
        <v>10113.9</v>
      </c>
    </row>
    <row r="97" spans="1:19" ht="11.25">
      <c r="A97" s="4" t="s">
        <v>92</v>
      </c>
      <c r="C97" s="3" t="s">
        <v>222</v>
      </c>
      <c r="E97" s="6">
        <v>83489.1</v>
      </c>
      <c r="G97" s="19">
        <v>0.5</v>
      </c>
      <c r="I97" s="20">
        <f t="shared" si="5"/>
        <v>41744.55</v>
      </c>
      <c r="K97" s="5">
        <f t="shared" si="6"/>
        <v>41744.55</v>
      </c>
      <c r="M97" s="14">
        <v>0.2455</v>
      </c>
      <c r="O97" s="5">
        <f t="shared" si="9"/>
        <v>10248.287025000001</v>
      </c>
      <c r="Q97" s="16">
        <f t="shared" si="7"/>
        <v>31496.262975</v>
      </c>
      <c r="S97" s="16">
        <f t="shared" si="8"/>
        <v>83489.1</v>
      </c>
    </row>
    <row r="98" spans="1:19" ht="11.25">
      <c r="A98" s="4" t="s">
        <v>93</v>
      </c>
      <c r="C98" s="3" t="s">
        <v>223</v>
      </c>
      <c r="E98" s="6">
        <v>164256.82</v>
      </c>
      <c r="G98" s="19">
        <v>0.5</v>
      </c>
      <c r="I98" s="20">
        <f t="shared" si="5"/>
        <v>82128.41</v>
      </c>
      <c r="K98" s="5">
        <f t="shared" si="6"/>
        <v>82128.41</v>
      </c>
      <c r="M98" s="14">
        <v>0.3853</v>
      </c>
      <c r="O98" s="5">
        <f t="shared" si="9"/>
        <v>31644.076373</v>
      </c>
      <c r="Q98" s="16">
        <f t="shared" si="7"/>
        <v>50484.333627</v>
      </c>
      <c r="S98" s="16">
        <f t="shared" si="8"/>
        <v>164256.82</v>
      </c>
    </row>
    <row r="99" spans="1:19" ht="11.25">
      <c r="A99" s="4" t="s">
        <v>94</v>
      </c>
      <c r="C99" s="3" t="s">
        <v>224</v>
      </c>
      <c r="E99" s="6">
        <v>50656.1</v>
      </c>
      <c r="G99" s="19">
        <v>0.5</v>
      </c>
      <c r="I99" s="20">
        <f t="shared" si="5"/>
        <v>25328.05</v>
      </c>
      <c r="K99" s="5">
        <f t="shared" si="6"/>
        <v>25328.05</v>
      </c>
      <c r="M99" s="14">
        <v>0.276</v>
      </c>
      <c r="O99" s="5">
        <f t="shared" si="9"/>
        <v>6990.5418</v>
      </c>
      <c r="Q99" s="16">
        <f t="shared" si="7"/>
        <v>18337.5082</v>
      </c>
      <c r="S99" s="16">
        <f t="shared" si="8"/>
        <v>50656.1</v>
      </c>
    </row>
    <row r="100" spans="1:19" ht="11.25">
      <c r="A100" s="4" t="s">
        <v>95</v>
      </c>
      <c r="C100" s="3" t="s">
        <v>225</v>
      </c>
      <c r="E100" s="6">
        <v>17039.13</v>
      </c>
      <c r="G100" s="19">
        <v>0.5</v>
      </c>
      <c r="I100" s="20">
        <f t="shared" si="5"/>
        <v>8519.565</v>
      </c>
      <c r="K100" s="5">
        <f t="shared" si="6"/>
        <v>8519.565</v>
      </c>
      <c r="M100" s="14">
        <v>0.3025</v>
      </c>
      <c r="O100" s="5">
        <f t="shared" si="9"/>
        <v>2577.1684125</v>
      </c>
      <c r="Q100" s="16">
        <f t="shared" si="7"/>
        <v>5942.3965875</v>
      </c>
      <c r="S100" s="16">
        <f t="shared" si="8"/>
        <v>17039.13</v>
      </c>
    </row>
    <row r="101" spans="1:19" ht="11.25">
      <c r="A101" s="4" t="s">
        <v>96</v>
      </c>
      <c r="C101" s="3" t="s">
        <v>226</v>
      </c>
      <c r="E101" s="6">
        <v>11796</v>
      </c>
      <c r="G101" s="19">
        <v>0.5</v>
      </c>
      <c r="I101" s="20">
        <f t="shared" si="5"/>
        <v>5898</v>
      </c>
      <c r="K101" s="5">
        <f t="shared" si="6"/>
        <v>5898</v>
      </c>
      <c r="M101" s="14">
        <v>0.2755</v>
      </c>
      <c r="O101" s="5">
        <f t="shared" si="9"/>
        <v>1624.8990000000001</v>
      </c>
      <c r="Q101" s="16">
        <f t="shared" si="7"/>
        <v>4273.101</v>
      </c>
      <c r="S101" s="16">
        <f t="shared" si="8"/>
        <v>11796</v>
      </c>
    </row>
    <row r="102" spans="1:19" ht="11.25">
      <c r="A102" s="4" t="s">
        <v>97</v>
      </c>
      <c r="C102" s="3" t="s">
        <v>227</v>
      </c>
      <c r="E102" s="6">
        <v>11392</v>
      </c>
      <c r="G102" s="19">
        <v>0.5</v>
      </c>
      <c r="I102" s="20">
        <f t="shared" si="5"/>
        <v>5696</v>
      </c>
      <c r="K102" s="5">
        <f t="shared" si="6"/>
        <v>5696</v>
      </c>
      <c r="M102" s="14">
        <v>0.2708</v>
      </c>
      <c r="O102" s="5">
        <f t="shared" si="9"/>
        <v>1542.4768</v>
      </c>
      <c r="Q102" s="16">
        <f t="shared" si="7"/>
        <v>4153.5232</v>
      </c>
      <c r="S102" s="16">
        <f t="shared" si="8"/>
        <v>11392</v>
      </c>
    </row>
    <row r="103" spans="1:19" ht="11.25">
      <c r="A103" s="4" t="s">
        <v>98</v>
      </c>
      <c r="C103" s="3" t="s">
        <v>228</v>
      </c>
      <c r="E103" s="6">
        <v>144168.82</v>
      </c>
      <c r="G103" s="19">
        <v>0.5</v>
      </c>
      <c r="I103" s="20">
        <f t="shared" si="5"/>
        <v>72084.41</v>
      </c>
      <c r="K103" s="5">
        <f t="shared" si="6"/>
        <v>72084.41</v>
      </c>
      <c r="M103" s="14">
        <v>0.3888</v>
      </c>
      <c r="O103" s="5">
        <f t="shared" si="9"/>
        <v>28026.418608</v>
      </c>
      <c r="Q103" s="16">
        <f t="shared" si="7"/>
        <v>44057.991392</v>
      </c>
      <c r="S103" s="16">
        <f t="shared" si="8"/>
        <v>144168.82</v>
      </c>
    </row>
    <row r="104" spans="1:19" ht="11.25">
      <c r="A104" s="4" t="s">
        <v>99</v>
      </c>
      <c r="C104" s="3" t="s">
        <v>229</v>
      </c>
      <c r="E104" s="6">
        <v>157096.17</v>
      </c>
      <c r="G104" s="19">
        <v>0.5</v>
      </c>
      <c r="I104" s="20">
        <f t="shared" si="5"/>
        <v>78548.085</v>
      </c>
      <c r="K104" s="5">
        <f t="shared" si="6"/>
        <v>78548.085</v>
      </c>
      <c r="M104" s="14">
        <v>0.5309</v>
      </c>
      <c r="O104" s="5">
        <f t="shared" si="9"/>
        <v>41701.178326500005</v>
      </c>
      <c r="Q104" s="16">
        <f t="shared" si="7"/>
        <v>36846.9066735</v>
      </c>
      <c r="S104" s="16">
        <f t="shared" si="8"/>
        <v>157096.17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118586.08</v>
      </c>
      <c r="G106" s="19">
        <v>0.5</v>
      </c>
      <c r="I106" s="20">
        <f t="shared" si="5"/>
        <v>59293.04</v>
      </c>
      <c r="K106" s="5">
        <f t="shared" si="6"/>
        <v>59293.04</v>
      </c>
      <c r="M106" s="14">
        <v>0.2547</v>
      </c>
      <c r="O106" s="5">
        <f t="shared" si="9"/>
        <v>15101.937288</v>
      </c>
      <c r="Q106" s="16">
        <f t="shared" si="7"/>
        <v>44191.102712</v>
      </c>
      <c r="S106" s="16">
        <f t="shared" si="8"/>
        <v>118586.07999999999</v>
      </c>
    </row>
    <row r="107" spans="1:19" ht="11.25">
      <c r="A107" s="4" t="s">
        <v>102</v>
      </c>
      <c r="C107" s="3" t="s">
        <v>232</v>
      </c>
      <c r="E107" s="6">
        <v>5562.55</v>
      </c>
      <c r="G107" s="19">
        <v>0.5</v>
      </c>
      <c r="I107" s="20">
        <f t="shared" si="5"/>
        <v>2781.275</v>
      </c>
      <c r="K107" s="5">
        <f t="shared" si="6"/>
        <v>2781.275</v>
      </c>
      <c r="M107" s="14">
        <v>0.2329</v>
      </c>
      <c r="O107" s="5">
        <f t="shared" si="9"/>
        <v>647.7589475</v>
      </c>
      <c r="Q107" s="16">
        <f t="shared" si="7"/>
        <v>2133.5160525</v>
      </c>
      <c r="S107" s="16">
        <f t="shared" si="8"/>
        <v>5562.55</v>
      </c>
    </row>
    <row r="108" spans="1:19" ht="11.25">
      <c r="A108" s="4" t="s">
        <v>103</v>
      </c>
      <c r="C108" s="3" t="s">
        <v>233</v>
      </c>
      <c r="E108" s="6">
        <v>181593.93</v>
      </c>
      <c r="G108" s="19">
        <v>0.5</v>
      </c>
      <c r="I108" s="20">
        <f t="shared" si="5"/>
        <v>90796.965</v>
      </c>
      <c r="K108" s="5">
        <f t="shared" si="6"/>
        <v>90796.965</v>
      </c>
      <c r="M108" s="14">
        <v>0.3068</v>
      </c>
      <c r="O108" s="5">
        <f t="shared" si="9"/>
        <v>27856.508862</v>
      </c>
      <c r="Q108" s="16">
        <f t="shared" si="7"/>
        <v>62940.456137999994</v>
      </c>
      <c r="S108" s="16">
        <f t="shared" si="8"/>
        <v>181593.93</v>
      </c>
    </row>
    <row r="109" spans="1:19" ht="11.25">
      <c r="A109" s="4" t="s">
        <v>104</v>
      </c>
      <c r="C109" s="3" t="s">
        <v>234</v>
      </c>
      <c r="E109" s="6">
        <v>93892.23</v>
      </c>
      <c r="G109" s="19">
        <v>0.5</v>
      </c>
      <c r="I109" s="20">
        <f t="shared" si="5"/>
        <v>46946.115</v>
      </c>
      <c r="K109" s="5">
        <f t="shared" si="6"/>
        <v>46946.115</v>
      </c>
      <c r="M109" s="14">
        <v>0.3715</v>
      </c>
      <c r="O109" s="5">
        <f t="shared" si="9"/>
        <v>17440.4817225</v>
      </c>
      <c r="Q109" s="16">
        <f t="shared" si="7"/>
        <v>29505.633277499997</v>
      </c>
      <c r="S109" s="16">
        <f t="shared" si="8"/>
        <v>93892.23</v>
      </c>
    </row>
    <row r="110" spans="1:19" ht="11.25">
      <c r="A110" s="4" t="s">
        <v>105</v>
      </c>
      <c r="C110" s="3" t="s">
        <v>235</v>
      </c>
      <c r="E110" s="6">
        <v>12158.61</v>
      </c>
      <c r="G110" s="19">
        <v>0.5</v>
      </c>
      <c r="I110" s="20">
        <f t="shared" si="5"/>
        <v>6079.305</v>
      </c>
      <c r="K110" s="5">
        <f t="shared" si="6"/>
        <v>6079.305</v>
      </c>
      <c r="M110" s="14">
        <v>0.4027</v>
      </c>
      <c r="O110" s="5">
        <f t="shared" si="9"/>
        <v>2448.1361235</v>
      </c>
      <c r="Q110" s="16">
        <f t="shared" si="7"/>
        <v>3631.1688765000004</v>
      </c>
      <c r="S110" s="16">
        <f t="shared" si="8"/>
        <v>12158.61</v>
      </c>
    </row>
    <row r="111" spans="1:19" ht="11.25">
      <c r="A111" s="4" t="s">
        <v>106</v>
      </c>
      <c r="C111" s="3" t="s">
        <v>236</v>
      </c>
      <c r="E111" s="6">
        <v>27455.53</v>
      </c>
      <c r="G111" s="19">
        <v>0.5</v>
      </c>
      <c r="I111" s="20">
        <f t="shared" si="5"/>
        <v>13727.765</v>
      </c>
      <c r="K111" s="5">
        <f t="shared" si="6"/>
        <v>13727.765</v>
      </c>
      <c r="M111" s="14">
        <v>0.2496</v>
      </c>
      <c r="O111" s="5">
        <f t="shared" si="9"/>
        <v>3426.450144</v>
      </c>
      <c r="Q111" s="16">
        <f t="shared" si="7"/>
        <v>10301.314855999999</v>
      </c>
      <c r="S111" s="16">
        <f t="shared" si="8"/>
        <v>27455.53</v>
      </c>
    </row>
    <row r="112" spans="1:19" ht="11.25">
      <c r="A112" s="4" t="s">
        <v>107</v>
      </c>
      <c r="C112" s="3" t="s">
        <v>237</v>
      </c>
      <c r="E112" s="6">
        <v>123185.3</v>
      </c>
      <c r="G112" s="19">
        <v>0.5</v>
      </c>
      <c r="I112" s="20">
        <f t="shared" si="5"/>
        <v>61592.65</v>
      </c>
      <c r="K112" s="5">
        <f t="shared" si="6"/>
        <v>61592.65</v>
      </c>
      <c r="M112" s="14">
        <v>0.2223</v>
      </c>
      <c r="O112" s="5">
        <f t="shared" si="9"/>
        <v>13692.046095</v>
      </c>
      <c r="Q112" s="16">
        <f t="shared" si="7"/>
        <v>47900.603905</v>
      </c>
      <c r="S112" s="16">
        <f t="shared" si="8"/>
        <v>123185.30000000002</v>
      </c>
    </row>
    <row r="113" spans="1:19" ht="11.25">
      <c r="A113" s="4" t="s">
        <v>108</v>
      </c>
      <c r="C113" s="3" t="s">
        <v>238</v>
      </c>
      <c r="E113" s="6">
        <v>326.5</v>
      </c>
      <c r="G113" s="19">
        <v>0.5</v>
      </c>
      <c r="I113" s="20">
        <f t="shared" si="5"/>
        <v>163.25</v>
      </c>
      <c r="K113" s="5">
        <f t="shared" si="6"/>
        <v>163.25</v>
      </c>
      <c r="M113" s="14">
        <v>0.371</v>
      </c>
      <c r="O113" s="5">
        <f t="shared" si="9"/>
        <v>60.56575</v>
      </c>
      <c r="Q113" s="16">
        <f t="shared" si="7"/>
        <v>102.68424999999999</v>
      </c>
      <c r="S113" s="16">
        <f t="shared" si="8"/>
        <v>326.5</v>
      </c>
    </row>
    <row r="114" spans="1:19" ht="11.25">
      <c r="A114" s="4" t="s">
        <v>110</v>
      </c>
      <c r="C114" s="3" t="s">
        <v>239</v>
      </c>
      <c r="E114" s="6">
        <v>52604.9</v>
      </c>
      <c r="G114" s="19">
        <v>0.5</v>
      </c>
      <c r="I114" s="20">
        <f t="shared" si="5"/>
        <v>26302.45</v>
      </c>
      <c r="K114" s="5">
        <f t="shared" si="6"/>
        <v>26302.45</v>
      </c>
      <c r="M114" s="14">
        <v>0.3441</v>
      </c>
      <c r="O114" s="5">
        <f t="shared" si="9"/>
        <v>9050.673045000001</v>
      </c>
      <c r="Q114" s="16">
        <f t="shared" si="7"/>
        <v>17251.776955</v>
      </c>
      <c r="S114" s="16">
        <f t="shared" si="8"/>
        <v>52604.9</v>
      </c>
    </row>
    <row r="115" spans="1:19" ht="11.25">
      <c r="A115" s="4" t="s">
        <v>111</v>
      </c>
      <c r="C115" s="3" t="s">
        <v>240</v>
      </c>
      <c r="E115" s="6">
        <v>11796</v>
      </c>
      <c r="G115" s="19">
        <v>0.5</v>
      </c>
      <c r="I115" s="20">
        <f t="shared" si="5"/>
        <v>5898</v>
      </c>
      <c r="K115" s="5">
        <f t="shared" si="6"/>
        <v>5898</v>
      </c>
      <c r="M115" s="14">
        <v>0.3146</v>
      </c>
      <c r="O115" s="5">
        <f t="shared" si="9"/>
        <v>1855.5108</v>
      </c>
      <c r="Q115" s="16">
        <f t="shared" si="7"/>
        <v>4042.4892</v>
      </c>
      <c r="S115" s="16">
        <f t="shared" si="8"/>
        <v>11796</v>
      </c>
    </row>
    <row r="116" spans="1:19" ht="11.25">
      <c r="A116" s="4" t="s">
        <v>109</v>
      </c>
      <c r="C116" s="3" t="s">
        <v>279</v>
      </c>
      <c r="E116" s="6">
        <v>6482.4</v>
      </c>
      <c r="G116" s="19">
        <v>0.5</v>
      </c>
      <c r="I116" s="20">
        <f t="shared" si="5"/>
        <v>3241.2</v>
      </c>
      <c r="K116" s="5">
        <f t="shared" si="6"/>
        <v>3241.2</v>
      </c>
      <c r="M116" s="14">
        <v>0.3223</v>
      </c>
      <c r="O116" s="5">
        <f t="shared" si="9"/>
        <v>1044.6387599999998</v>
      </c>
      <c r="Q116" s="16">
        <f t="shared" si="7"/>
        <v>2196.56124</v>
      </c>
      <c r="S116" s="16">
        <f t="shared" si="8"/>
        <v>6482.4</v>
      </c>
    </row>
    <row r="117" spans="1:19" ht="11.25">
      <c r="A117" s="4" t="s">
        <v>112</v>
      </c>
      <c r="C117" s="3" t="s">
        <v>241</v>
      </c>
      <c r="E117" s="6">
        <v>92552.72</v>
      </c>
      <c r="G117" s="19">
        <v>0.5</v>
      </c>
      <c r="I117" s="20">
        <f t="shared" si="5"/>
        <v>46276.36</v>
      </c>
      <c r="K117" s="5">
        <f t="shared" si="6"/>
        <v>46276.36</v>
      </c>
      <c r="M117" s="14">
        <v>0.3808</v>
      </c>
      <c r="O117" s="5">
        <f t="shared" si="9"/>
        <v>17622.037888000003</v>
      </c>
      <c r="Q117" s="16">
        <f t="shared" si="7"/>
        <v>28654.322111999998</v>
      </c>
      <c r="S117" s="16">
        <f t="shared" si="8"/>
        <v>92552.72</v>
      </c>
    </row>
    <row r="118" spans="1:19" ht="11.25">
      <c r="A118" s="4" t="s">
        <v>113</v>
      </c>
      <c r="C118" s="3" t="s">
        <v>242</v>
      </c>
      <c r="E118" s="6">
        <v>75443.69</v>
      </c>
      <c r="G118" s="19">
        <v>0.5</v>
      </c>
      <c r="I118" s="20">
        <f t="shared" si="5"/>
        <v>37721.845</v>
      </c>
      <c r="K118" s="5">
        <f t="shared" si="6"/>
        <v>37721.845</v>
      </c>
      <c r="M118" s="14">
        <v>0.2667</v>
      </c>
      <c r="O118" s="5">
        <f t="shared" si="9"/>
        <v>10060.4160615</v>
      </c>
      <c r="Q118" s="16">
        <f t="shared" si="7"/>
        <v>27661.4289385</v>
      </c>
      <c r="S118" s="16">
        <f t="shared" si="8"/>
        <v>75443.69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228177.96</v>
      </c>
      <c r="G120" s="19">
        <v>0.5</v>
      </c>
      <c r="I120" s="20">
        <f t="shared" si="5"/>
        <v>114088.98</v>
      </c>
      <c r="K120" s="5">
        <f t="shared" si="6"/>
        <v>114088.98</v>
      </c>
      <c r="M120" s="14">
        <v>0.2736</v>
      </c>
      <c r="O120" s="5">
        <f t="shared" si="9"/>
        <v>31214.744928</v>
      </c>
      <c r="Q120" s="16">
        <f t="shared" si="7"/>
        <v>82874.235072</v>
      </c>
      <c r="S120" s="16">
        <f t="shared" si="8"/>
        <v>228177.96000000002</v>
      </c>
    </row>
    <row r="121" spans="1:19" ht="11.25">
      <c r="A121" s="4" t="s">
        <v>116</v>
      </c>
      <c r="C121" s="3" t="s">
        <v>245</v>
      </c>
      <c r="E121" s="6">
        <v>41788.4</v>
      </c>
      <c r="G121" s="19">
        <v>0.5</v>
      </c>
      <c r="I121" s="20">
        <f t="shared" si="5"/>
        <v>20894.2</v>
      </c>
      <c r="K121" s="5">
        <f t="shared" si="6"/>
        <v>20894.2</v>
      </c>
      <c r="M121" s="14">
        <v>0.4168</v>
      </c>
      <c r="O121" s="5">
        <f t="shared" si="9"/>
        <v>8708.70256</v>
      </c>
      <c r="Q121" s="16">
        <f t="shared" si="7"/>
        <v>12185.497440000001</v>
      </c>
      <c r="S121" s="16">
        <f t="shared" si="8"/>
        <v>41788.4</v>
      </c>
    </row>
    <row r="122" spans="1:19" ht="11.25">
      <c r="A122" s="4" t="s">
        <v>117</v>
      </c>
      <c r="C122" s="3" t="s">
        <v>246</v>
      </c>
      <c r="E122" s="6">
        <v>7151.85</v>
      </c>
      <c r="G122" s="19">
        <v>0.5</v>
      </c>
      <c r="I122" s="20">
        <f t="shared" si="5"/>
        <v>3575.925</v>
      </c>
      <c r="K122" s="5">
        <f t="shared" si="6"/>
        <v>3575.925</v>
      </c>
      <c r="M122" s="14">
        <v>0.4273</v>
      </c>
      <c r="O122" s="5">
        <f t="shared" si="9"/>
        <v>1527.9927525</v>
      </c>
      <c r="Q122" s="16">
        <f t="shared" si="7"/>
        <v>2047.9322475000001</v>
      </c>
      <c r="S122" s="16">
        <f t="shared" si="8"/>
        <v>7151.85</v>
      </c>
    </row>
    <row r="123" spans="1:19" ht="11.25">
      <c r="A123" s="4" t="s">
        <v>118</v>
      </c>
      <c r="C123" s="3" t="s">
        <v>247</v>
      </c>
      <c r="E123" s="6">
        <v>326.5</v>
      </c>
      <c r="G123" s="19">
        <v>0.5</v>
      </c>
      <c r="I123" s="20">
        <f t="shared" si="5"/>
        <v>163.25</v>
      </c>
      <c r="K123" s="5">
        <f t="shared" si="6"/>
        <v>163.25</v>
      </c>
      <c r="M123" s="14">
        <v>0.3321</v>
      </c>
      <c r="O123" s="5">
        <f t="shared" si="9"/>
        <v>54.215325</v>
      </c>
      <c r="Q123" s="16">
        <f t="shared" si="7"/>
        <v>109.034675</v>
      </c>
      <c r="S123" s="16">
        <f t="shared" si="8"/>
        <v>326.5</v>
      </c>
    </row>
    <row r="124" spans="1:19" ht="11.25">
      <c r="A124" s="4" t="s">
        <v>119</v>
      </c>
      <c r="C124" s="3" t="s">
        <v>248</v>
      </c>
      <c r="E124" s="6">
        <v>129491.55</v>
      </c>
      <c r="G124" s="19">
        <v>0.5</v>
      </c>
      <c r="I124" s="20">
        <f t="shared" si="5"/>
        <v>64745.775</v>
      </c>
      <c r="K124" s="5">
        <f t="shared" si="6"/>
        <v>64745.775</v>
      </c>
      <c r="M124" s="14">
        <v>0.2773</v>
      </c>
      <c r="O124" s="5">
        <f t="shared" si="9"/>
        <v>17954.0034075</v>
      </c>
      <c r="Q124" s="16">
        <f t="shared" si="7"/>
        <v>46791.7715925</v>
      </c>
      <c r="S124" s="16">
        <f t="shared" si="8"/>
        <v>129491.55000000002</v>
      </c>
    </row>
    <row r="125" spans="1:19" ht="11.25">
      <c r="A125" s="4" t="s">
        <v>120</v>
      </c>
      <c r="C125" s="3" t="s">
        <v>249</v>
      </c>
      <c r="E125" s="6">
        <v>374763.48</v>
      </c>
      <c r="G125" s="19">
        <v>0.5</v>
      </c>
      <c r="I125" s="20">
        <f t="shared" si="5"/>
        <v>187381.74</v>
      </c>
      <c r="K125" s="5">
        <f t="shared" si="6"/>
        <v>187381.74</v>
      </c>
      <c r="M125" s="14">
        <v>0.2455</v>
      </c>
      <c r="O125" s="5">
        <f t="shared" si="9"/>
        <v>46002.217169999996</v>
      </c>
      <c r="Q125" s="16">
        <f t="shared" si="7"/>
        <v>141379.52283</v>
      </c>
      <c r="S125" s="16">
        <f t="shared" si="8"/>
        <v>374763.48</v>
      </c>
    </row>
    <row r="126" spans="1:19" ht="11.25">
      <c r="A126" s="9" t="s">
        <v>121</v>
      </c>
      <c r="B126" s="23"/>
      <c r="C126" s="23" t="s">
        <v>250</v>
      </c>
      <c r="D126" s="23"/>
      <c r="E126" s="2">
        <v>0</v>
      </c>
      <c r="F126" s="23"/>
      <c r="G126" s="24">
        <v>0.5</v>
      </c>
      <c r="H126" s="23"/>
      <c r="I126" s="25">
        <f t="shared" si="5"/>
        <v>0</v>
      </c>
      <c r="J126" s="23"/>
      <c r="K126" s="26">
        <f t="shared" si="6"/>
        <v>0</v>
      </c>
      <c r="L126" s="23"/>
      <c r="M126" s="15">
        <v>0.3254</v>
      </c>
      <c r="N126" s="23"/>
      <c r="O126" s="26">
        <f t="shared" si="9"/>
        <v>0</v>
      </c>
      <c r="P126" s="23"/>
      <c r="Q126" s="27">
        <f t="shared" si="7"/>
        <v>0</v>
      </c>
      <c r="R126" s="23"/>
      <c r="S126" s="27">
        <f t="shared" si="8"/>
        <v>0</v>
      </c>
    </row>
    <row r="127" spans="1:19" ht="11.25">
      <c r="A127" s="9" t="s">
        <v>122</v>
      </c>
      <c r="B127" s="23"/>
      <c r="C127" s="23" t="s">
        <v>251</v>
      </c>
      <c r="D127" s="23"/>
      <c r="E127" s="2">
        <v>277401.17</v>
      </c>
      <c r="F127" s="23"/>
      <c r="G127" s="24">
        <v>0.5</v>
      </c>
      <c r="H127" s="23"/>
      <c r="I127" s="25">
        <f t="shared" si="5"/>
        <v>138700.585</v>
      </c>
      <c r="J127" s="23"/>
      <c r="K127" s="26">
        <f t="shared" si="6"/>
        <v>138700.585</v>
      </c>
      <c r="L127" s="23"/>
      <c r="M127" s="15">
        <v>0.3535</v>
      </c>
      <c r="N127" s="23"/>
      <c r="O127" s="26">
        <f t="shared" si="9"/>
        <v>49030.65679749999</v>
      </c>
      <c r="P127" s="23"/>
      <c r="Q127" s="27">
        <f t="shared" si="7"/>
        <v>89669.9282025</v>
      </c>
      <c r="R127" s="23"/>
      <c r="S127" s="27">
        <f t="shared" si="8"/>
        <v>277401.17</v>
      </c>
    </row>
    <row r="128" spans="1:19" ht="11.25">
      <c r="A128" s="9" t="s">
        <v>123</v>
      </c>
      <c r="B128" s="23"/>
      <c r="C128" s="23" t="s">
        <v>252</v>
      </c>
      <c r="D128" s="23"/>
      <c r="E128" s="2">
        <v>-75005.16</v>
      </c>
      <c r="F128" s="23"/>
      <c r="G128" s="24">
        <v>0.5</v>
      </c>
      <c r="H128" s="23"/>
      <c r="I128" s="25">
        <f t="shared" si="5"/>
        <v>-37502.58</v>
      </c>
      <c r="J128" s="23"/>
      <c r="K128" s="26">
        <f t="shared" si="6"/>
        <v>-37502.58</v>
      </c>
      <c r="L128" s="23"/>
      <c r="M128" s="15">
        <v>0.2787</v>
      </c>
      <c r="N128" s="23"/>
      <c r="O128" s="26">
        <f t="shared" si="9"/>
        <v>-10451.969046</v>
      </c>
      <c r="P128" s="23"/>
      <c r="Q128" s="27">
        <f t="shared" si="7"/>
        <v>-27050.610954000003</v>
      </c>
      <c r="R128" s="23"/>
      <c r="S128" s="27">
        <f t="shared" si="8"/>
        <v>-75005.16</v>
      </c>
    </row>
    <row r="129" spans="1:19" ht="11.25">
      <c r="A129" s="4" t="s">
        <v>124</v>
      </c>
      <c r="C129" s="3" t="s">
        <v>253</v>
      </c>
      <c r="E129" s="6">
        <v>209349.08</v>
      </c>
      <c r="G129" s="19">
        <v>0.5</v>
      </c>
      <c r="I129" s="20">
        <f t="shared" si="5"/>
        <v>104674.54</v>
      </c>
      <c r="K129" s="5">
        <f t="shared" si="6"/>
        <v>104674.54</v>
      </c>
      <c r="M129" s="14">
        <v>0.2605</v>
      </c>
      <c r="O129" s="5">
        <f t="shared" si="9"/>
        <v>27267.717669999998</v>
      </c>
      <c r="Q129" s="16">
        <f t="shared" si="7"/>
        <v>77406.82233</v>
      </c>
      <c r="S129" s="16">
        <f t="shared" si="8"/>
        <v>209349.08</v>
      </c>
    </row>
    <row r="130" spans="1:19" ht="11.25">
      <c r="A130" s="4" t="s">
        <v>125</v>
      </c>
      <c r="C130" s="3" t="s">
        <v>254</v>
      </c>
      <c r="E130" s="6">
        <v>326.5</v>
      </c>
      <c r="G130" s="19">
        <v>0.5</v>
      </c>
      <c r="I130" s="20">
        <f t="shared" si="5"/>
        <v>163.25</v>
      </c>
      <c r="K130" s="5">
        <f t="shared" si="6"/>
        <v>163.25</v>
      </c>
      <c r="M130" s="14">
        <v>0.2035</v>
      </c>
      <c r="O130" s="5">
        <f t="shared" si="9"/>
        <v>33.221374999999995</v>
      </c>
      <c r="Q130" s="16">
        <f t="shared" si="7"/>
        <v>130.028625</v>
      </c>
      <c r="S130" s="16">
        <f t="shared" si="8"/>
        <v>326.5</v>
      </c>
    </row>
    <row r="131" spans="1:19" ht="11.25">
      <c r="A131" s="4" t="s">
        <v>126</v>
      </c>
      <c r="C131" s="3" t="s">
        <v>255</v>
      </c>
      <c r="E131" s="6">
        <v>546576.7</v>
      </c>
      <c r="G131" s="19">
        <v>0.5</v>
      </c>
      <c r="I131" s="20">
        <f t="shared" si="5"/>
        <v>273288.35</v>
      </c>
      <c r="K131" s="5">
        <f t="shared" si="6"/>
        <v>273288.35</v>
      </c>
      <c r="M131" s="14">
        <v>0.3691</v>
      </c>
      <c r="O131" s="5">
        <f t="shared" si="9"/>
        <v>100870.72998499998</v>
      </c>
      <c r="Q131" s="16">
        <f t="shared" si="7"/>
        <v>172417.620015</v>
      </c>
      <c r="S131" s="16">
        <f t="shared" si="8"/>
        <v>546576.7</v>
      </c>
    </row>
    <row r="132" spans="1:19" ht="11.25">
      <c r="A132" s="4" t="s">
        <v>127</v>
      </c>
      <c r="C132" s="3" t="s">
        <v>256</v>
      </c>
      <c r="E132" s="6">
        <v>232662.79</v>
      </c>
      <c r="G132" s="19">
        <v>0.5</v>
      </c>
      <c r="I132" s="20">
        <f t="shared" si="5"/>
        <v>116331.395</v>
      </c>
      <c r="K132" s="5">
        <f t="shared" si="6"/>
        <v>116331.395</v>
      </c>
      <c r="M132" s="14">
        <v>0.3072</v>
      </c>
      <c r="O132" s="5">
        <f t="shared" si="9"/>
        <v>35737.004543999996</v>
      </c>
      <c r="Q132" s="16">
        <f t="shared" si="7"/>
        <v>80594.39045600001</v>
      </c>
      <c r="S132" s="16">
        <f t="shared" si="8"/>
        <v>232662.78999999998</v>
      </c>
    </row>
    <row r="133" spans="1:19" ht="11.25">
      <c r="A133" s="4" t="s">
        <v>128</v>
      </c>
      <c r="C133" s="3" t="s">
        <v>257</v>
      </c>
      <c r="E133" s="6">
        <v>27338.46</v>
      </c>
      <c r="G133" s="19">
        <v>0.5</v>
      </c>
      <c r="I133" s="20">
        <f t="shared" si="5"/>
        <v>13669.23</v>
      </c>
      <c r="K133" s="5">
        <f t="shared" si="6"/>
        <v>13669.23</v>
      </c>
      <c r="M133" s="14">
        <v>0.3513</v>
      </c>
      <c r="O133" s="5">
        <f t="shared" si="9"/>
        <v>4802.000499</v>
      </c>
      <c r="Q133" s="16">
        <f t="shared" si="7"/>
        <v>8867.229501</v>
      </c>
      <c r="S133" s="16">
        <f t="shared" si="8"/>
        <v>27338.46</v>
      </c>
    </row>
    <row r="134" spans="1:19" ht="11.25">
      <c r="A134" s="4" t="s">
        <v>129</v>
      </c>
      <c r="C134" s="3" t="s">
        <v>258</v>
      </c>
      <c r="E134" s="6">
        <v>93746.54</v>
      </c>
      <c r="G134" s="19">
        <v>0.5</v>
      </c>
      <c r="I134" s="20">
        <f t="shared" si="5"/>
        <v>46873.27</v>
      </c>
      <c r="K134" s="5">
        <f t="shared" si="6"/>
        <v>46873.27</v>
      </c>
      <c r="M134" s="14">
        <v>0.2699</v>
      </c>
      <c r="O134" s="5">
        <f t="shared" si="9"/>
        <v>12651.095572999999</v>
      </c>
      <c r="Q134" s="16">
        <f t="shared" si="7"/>
        <v>34222.174427</v>
      </c>
      <c r="S134" s="16">
        <f t="shared" si="8"/>
        <v>93746.54</v>
      </c>
    </row>
    <row r="135" spans="1:19" ht="11.25">
      <c r="A135" s="4" t="s">
        <v>130</v>
      </c>
      <c r="C135" s="3" t="s">
        <v>259</v>
      </c>
      <c r="E135" s="6">
        <v>43875.94</v>
      </c>
      <c r="G135" s="19">
        <v>0.5</v>
      </c>
      <c r="I135" s="20">
        <f t="shared" si="5"/>
        <v>21937.97</v>
      </c>
      <c r="K135" s="5">
        <f t="shared" si="6"/>
        <v>21937.97</v>
      </c>
      <c r="M135" s="14">
        <v>0.2432</v>
      </c>
      <c r="O135" s="5">
        <f t="shared" si="9"/>
        <v>5335.314304</v>
      </c>
      <c r="Q135" s="16">
        <f t="shared" si="7"/>
        <v>16602.655696</v>
      </c>
      <c r="S135" s="16">
        <f t="shared" si="8"/>
        <v>43875.94</v>
      </c>
    </row>
    <row r="136" spans="1:19" ht="11.25">
      <c r="A136" s="4" t="s">
        <v>131</v>
      </c>
      <c r="C136" s="3" t="s">
        <v>260</v>
      </c>
      <c r="E136" s="6">
        <v>360509.07</v>
      </c>
      <c r="G136" s="19">
        <v>0.5</v>
      </c>
      <c r="I136" s="20">
        <f t="shared" si="5"/>
        <v>180254.535</v>
      </c>
      <c r="K136" s="5">
        <f>E136-I136</f>
        <v>180254.535</v>
      </c>
      <c r="M136" s="14">
        <v>0.3569</v>
      </c>
      <c r="O136" s="5">
        <f>K136*M136</f>
        <v>64332.8435415</v>
      </c>
      <c r="Q136" s="16">
        <f>K136-O136</f>
        <v>115921.6914585</v>
      </c>
      <c r="S136" s="16">
        <f>I136+O136+Q136</f>
        <v>360509.07</v>
      </c>
    </row>
    <row r="137" spans="1:19" ht="11.25">
      <c r="A137" s="4" t="s">
        <v>132</v>
      </c>
      <c r="C137" s="3" t="s">
        <v>261</v>
      </c>
      <c r="E137" s="6">
        <v>60765.88</v>
      </c>
      <c r="G137" s="19">
        <v>0.5</v>
      </c>
      <c r="I137" s="20">
        <f t="shared" si="5"/>
        <v>30382.94</v>
      </c>
      <c r="K137" s="5">
        <f>E137-I137</f>
        <v>30382.94</v>
      </c>
      <c r="M137" s="14">
        <v>0.3843</v>
      </c>
      <c r="O137" s="5">
        <f>K137*M137</f>
        <v>11676.163841999998</v>
      </c>
      <c r="Q137" s="16">
        <f>K137-O137</f>
        <v>18706.776158</v>
      </c>
      <c r="S137" s="16">
        <f>I137+O137+Q137</f>
        <v>60765.88</v>
      </c>
    </row>
    <row r="138" spans="1:19" ht="11.25">
      <c r="A138" s="4" t="s">
        <v>133</v>
      </c>
      <c r="C138" s="3" t="s">
        <v>262</v>
      </c>
      <c r="E138" s="6">
        <v>19770.23</v>
      </c>
      <c r="G138" s="19">
        <v>0.5</v>
      </c>
      <c r="I138" s="20">
        <f>E138*G138</f>
        <v>9885.115</v>
      </c>
      <c r="K138" s="5">
        <f>E138-I138</f>
        <v>9885.115</v>
      </c>
      <c r="M138" s="14">
        <v>0.4553</v>
      </c>
      <c r="O138" s="5">
        <f>K138*M138</f>
        <v>4500.6928595</v>
      </c>
      <c r="Q138" s="16">
        <f>K138-O138</f>
        <v>5384.4221405</v>
      </c>
      <c r="S138" s="16">
        <f>I138+O138+Q138</f>
        <v>19770.23</v>
      </c>
    </row>
    <row r="139" spans="1:19" ht="11.25">
      <c r="A139" s="4" t="s">
        <v>134</v>
      </c>
      <c r="C139" s="3" t="s">
        <v>263</v>
      </c>
      <c r="E139" s="6">
        <v>80195.3</v>
      </c>
      <c r="G139" s="19">
        <v>0.5</v>
      </c>
      <c r="I139" s="20">
        <f>E139*G139</f>
        <v>40097.65</v>
      </c>
      <c r="K139" s="5">
        <f>E139-I139</f>
        <v>40097.65</v>
      </c>
      <c r="M139" s="14">
        <v>0.4587</v>
      </c>
      <c r="O139" s="5">
        <f>K139*M139</f>
        <v>18392.792055</v>
      </c>
      <c r="Q139" s="16">
        <f>K139-O139</f>
        <v>21704.857945</v>
      </c>
      <c r="S139" s="16">
        <f>I139+O139+Q139</f>
        <v>80195.3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10197860.830000002</v>
      </c>
      <c r="G143" s="6"/>
      <c r="I143" s="18">
        <f>SUM(I9:I142)</f>
        <v>5098930.415000001</v>
      </c>
      <c r="K143" s="5">
        <f>SUM(K9:K142)</f>
        <v>5098930.415000001</v>
      </c>
      <c r="O143" s="5">
        <f>SUM(O9:O142)</f>
        <v>1735702.1306500006</v>
      </c>
      <c r="Q143" s="16">
        <f>K143-O143</f>
        <v>3363228.2843500003</v>
      </c>
      <c r="S143" s="16">
        <f>SUM(S9:S142)</f>
        <v>10197860.83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75" right="0.75" top="1" bottom="1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80"/>
  <sheetViews>
    <sheetView tabSelected="1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8" t="s">
        <v>305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294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292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>
        <v>68729.3</v>
      </c>
      <c r="G9" s="19">
        <v>0.5</v>
      </c>
      <c r="I9" s="20">
        <f>E9*G9</f>
        <v>34364.65</v>
      </c>
      <c r="K9" s="5">
        <f>E9-I9</f>
        <v>34364.65</v>
      </c>
      <c r="M9" s="14">
        <v>0.2332</v>
      </c>
      <c r="O9" s="5">
        <f>K9*M9</f>
        <v>8013.83638</v>
      </c>
      <c r="Q9" s="16">
        <f>K9-O9</f>
        <v>26350.81362</v>
      </c>
      <c r="S9" s="16">
        <f>I9+O9+Q9</f>
        <v>68729.3</v>
      </c>
    </row>
    <row r="10" spans="1:19" ht="11.25">
      <c r="A10" s="4" t="s">
        <v>5</v>
      </c>
      <c r="C10" s="3" t="s">
        <v>135</v>
      </c>
      <c r="E10" s="6">
        <v>34885.15</v>
      </c>
      <c r="G10" s="19">
        <v>0.5</v>
      </c>
      <c r="I10" s="20">
        <f aca="true" t="shared" si="0" ref="I10:I73">E10*G10</f>
        <v>17442.575</v>
      </c>
      <c r="K10" s="5">
        <f aca="true" t="shared" si="1" ref="K10:K73">E10-I10</f>
        <v>17442.575</v>
      </c>
      <c r="M10" s="14">
        <v>0.4474</v>
      </c>
      <c r="O10" s="5">
        <f>K10*M10</f>
        <v>7803.808055</v>
      </c>
      <c r="Q10" s="16">
        <f aca="true" t="shared" si="2" ref="Q10:Q73">K10-O10</f>
        <v>9638.766945</v>
      </c>
      <c r="S10" s="16">
        <f aca="true" t="shared" si="3" ref="S10:S73">I10+O10+Q10</f>
        <v>34885.15</v>
      </c>
    </row>
    <row r="11" spans="1:19" ht="11.25">
      <c r="A11" s="4" t="s">
        <v>6</v>
      </c>
      <c r="C11" s="3" t="s">
        <v>136</v>
      </c>
      <c r="E11" s="6">
        <v>36348.8</v>
      </c>
      <c r="G11" s="19">
        <v>0.5</v>
      </c>
      <c r="I11" s="20">
        <f t="shared" si="0"/>
        <v>18174.4</v>
      </c>
      <c r="K11" s="5">
        <f t="shared" si="1"/>
        <v>18174.4</v>
      </c>
      <c r="M11" s="14">
        <v>0.1924</v>
      </c>
      <c r="O11" s="5">
        <f aca="true" t="shared" si="4" ref="O11:O74">K11*M11</f>
        <v>3496.75456</v>
      </c>
      <c r="Q11" s="16">
        <f t="shared" si="2"/>
        <v>14677.645440000002</v>
      </c>
      <c r="S11" s="16">
        <f t="shared" si="3"/>
        <v>36348.8</v>
      </c>
    </row>
    <row r="12" spans="1:19" ht="11.25">
      <c r="A12" s="4" t="s">
        <v>7</v>
      </c>
      <c r="C12" s="3" t="s">
        <v>137</v>
      </c>
      <c r="E12" s="6">
        <v>23273.83</v>
      </c>
      <c r="G12" s="19">
        <v>0.5</v>
      </c>
      <c r="I12" s="20">
        <f t="shared" si="0"/>
        <v>11636.915</v>
      </c>
      <c r="K12" s="5">
        <f t="shared" si="1"/>
        <v>11636.915</v>
      </c>
      <c r="M12" s="14">
        <v>0.3268</v>
      </c>
      <c r="O12" s="5">
        <f t="shared" si="4"/>
        <v>3802.943822</v>
      </c>
      <c r="Q12" s="16">
        <f t="shared" si="2"/>
        <v>7833.971178000001</v>
      </c>
      <c r="S12" s="16">
        <f t="shared" si="3"/>
        <v>23273.83</v>
      </c>
    </row>
    <row r="13" spans="1:19" ht="11.25">
      <c r="A13" s="4" t="s">
        <v>8</v>
      </c>
      <c r="C13" s="3" t="s">
        <v>138</v>
      </c>
      <c r="E13" s="6">
        <v>23623.01</v>
      </c>
      <c r="G13" s="19">
        <v>0.5</v>
      </c>
      <c r="I13" s="20">
        <f t="shared" si="0"/>
        <v>11811.505</v>
      </c>
      <c r="K13" s="5">
        <f t="shared" si="1"/>
        <v>11811.505</v>
      </c>
      <c r="M13" s="14">
        <v>0.2722</v>
      </c>
      <c r="O13" s="5">
        <f t="shared" si="4"/>
        <v>3215.091661</v>
      </c>
      <c r="Q13" s="16">
        <f t="shared" si="2"/>
        <v>8596.413338999999</v>
      </c>
      <c r="S13" s="16">
        <f t="shared" si="3"/>
        <v>23623.01</v>
      </c>
    </row>
    <row r="14" spans="1:19" ht="11.25">
      <c r="A14" s="4" t="s">
        <v>9</v>
      </c>
      <c r="C14" s="3" t="s">
        <v>139</v>
      </c>
      <c r="E14" s="6">
        <v>653</v>
      </c>
      <c r="G14" s="19">
        <v>0.5</v>
      </c>
      <c r="I14" s="20">
        <f t="shared" si="0"/>
        <v>326.5</v>
      </c>
      <c r="K14" s="5">
        <f t="shared" si="1"/>
        <v>326.5</v>
      </c>
      <c r="M14" s="14">
        <v>0.2639</v>
      </c>
      <c r="O14" s="5">
        <f t="shared" si="4"/>
        <v>86.16335000000001</v>
      </c>
      <c r="Q14" s="16">
        <f t="shared" si="2"/>
        <v>240.33665</v>
      </c>
      <c r="S14" s="16">
        <f t="shared" si="3"/>
        <v>653</v>
      </c>
    </row>
    <row r="15" spans="1:19" ht="11.25">
      <c r="A15" s="4" t="s">
        <v>10</v>
      </c>
      <c r="C15" s="3" t="s">
        <v>140</v>
      </c>
      <c r="E15" s="6">
        <v>113309.79</v>
      </c>
      <c r="G15" s="19">
        <v>0.5</v>
      </c>
      <c r="I15" s="20">
        <f t="shared" si="0"/>
        <v>56654.895</v>
      </c>
      <c r="K15" s="5">
        <f t="shared" si="1"/>
        <v>56654.895</v>
      </c>
      <c r="M15" s="14">
        <v>0.4602</v>
      </c>
      <c r="O15" s="5">
        <f t="shared" si="4"/>
        <v>26072.582679</v>
      </c>
      <c r="Q15" s="16">
        <f t="shared" si="2"/>
        <v>30582.312320999998</v>
      </c>
      <c r="S15" s="16">
        <f t="shared" si="3"/>
        <v>113309.79000000001</v>
      </c>
    </row>
    <row r="16" spans="1:19" ht="11.25">
      <c r="A16" s="4" t="s">
        <v>11</v>
      </c>
      <c r="C16" s="3" t="s">
        <v>141</v>
      </c>
      <c r="E16" s="6">
        <v>52527.57</v>
      </c>
      <c r="G16" s="19">
        <v>0.5</v>
      </c>
      <c r="I16" s="20">
        <f t="shared" si="0"/>
        <v>26263.785</v>
      </c>
      <c r="K16" s="5">
        <f t="shared" si="1"/>
        <v>26263.785</v>
      </c>
      <c r="M16" s="14">
        <v>0.3302</v>
      </c>
      <c r="O16" s="5">
        <f t="shared" si="4"/>
        <v>8672.301807</v>
      </c>
      <c r="Q16" s="16">
        <f t="shared" si="2"/>
        <v>17591.483193</v>
      </c>
      <c r="S16" s="16">
        <f t="shared" si="3"/>
        <v>52527.57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59109.99</v>
      </c>
      <c r="G18" s="19">
        <v>0.5</v>
      </c>
      <c r="I18" s="20">
        <f t="shared" si="0"/>
        <v>29554.995</v>
      </c>
      <c r="K18" s="5">
        <f t="shared" si="1"/>
        <v>29554.995</v>
      </c>
      <c r="M18" s="14">
        <v>0.336</v>
      </c>
      <c r="O18" s="5">
        <f t="shared" si="4"/>
        <v>9930.47832</v>
      </c>
      <c r="Q18" s="16">
        <f t="shared" si="2"/>
        <v>19624.51668</v>
      </c>
      <c r="S18" s="16">
        <f t="shared" si="3"/>
        <v>59109.99</v>
      </c>
    </row>
    <row r="19" spans="1:19" ht="11.25">
      <c r="A19" s="4" t="s">
        <v>14</v>
      </c>
      <c r="C19" s="3" t="s">
        <v>144</v>
      </c>
      <c r="E19" s="6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15531.7</v>
      </c>
      <c r="G20" s="19">
        <v>0.5</v>
      </c>
      <c r="I20" s="20">
        <f t="shared" si="0"/>
        <v>7765.85</v>
      </c>
      <c r="K20" s="5">
        <f t="shared" si="1"/>
        <v>7765.85</v>
      </c>
      <c r="M20" s="14">
        <v>0.3602</v>
      </c>
      <c r="O20" s="5">
        <f t="shared" si="4"/>
        <v>2797.2591700000003</v>
      </c>
      <c r="Q20" s="16">
        <f t="shared" si="2"/>
        <v>4968.59083</v>
      </c>
      <c r="S20" s="16">
        <f t="shared" si="3"/>
        <v>15531.7</v>
      </c>
    </row>
    <row r="21" spans="1:19" ht="11.25">
      <c r="A21" s="4" t="s">
        <v>16</v>
      </c>
      <c r="C21" s="3" t="s">
        <v>146</v>
      </c>
      <c r="E21" s="6">
        <v>21892.61</v>
      </c>
      <c r="G21" s="19">
        <v>0.5</v>
      </c>
      <c r="I21" s="20">
        <f t="shared" si="0"/>
        <v>10946.305</v>
      </c>
      <c r="K21" s="5">
        <f t="shared" si="1"/>
        <v>10946.305</v>
      </c>
      <c r="M21" s="14">
        <v>0.2439</v>
      </c>
      <c r="O21" s="5">
        <f t="shared" si="4"/>
        <v>2669.8037895</v>
      </c>
      <c r="Q21" s="16">
        <f t="shared" si="2"/>
        <v>8276.5012105</v>
      </c>
      <c r="S21" s="16">
        <f t="shared" si="3"/>
        <v>21892.61</v>
      </c>
    </row>
    <row r="22" spans="1:19" ht="11.25">
      <c r="A22" s="4" t="s">
        <v>17</v>
      </c>
      <c r="C22" s="3" t="s">
        <v>147</v>
      </c>
      <c r="E22" s="6">
        <v>21748.9</v>
      </c>
      <c r="G22" s="19">
        <v>0.5</v>
      </c>
      <c r="I22" s="20">
        <f t="shared" si="0"/>
        <v>10874.45</v>
      </c>
      <c r="K22" s="5">
        <f t="shared" si="1"/>
        <v>10874.45</v>
      </c>
      <c r="M22" s="14">
        <v>0.3156</v>
      </c>
      <c r="O22" s="5">
        <f t="shared" si="4"/>
        <v>3431.97642</v>
      </c>
      <c r="Q22" s="16">
        <f t="shared" si="2"/>
        <v>7442.473580000001</v>
      </c>
      <c r="S22" s="16">
        <f t="shared" si="3"/>
        <v>21748.9</v>
      </c>
    </row>
    <row r="23" spans="1:19" ht="11.25">
      <c r="A23" s="4" t="s">
        <v>18</v>
      </c>
      <c r="C23" s="3" t="s">
        <v>148</v>
      </c>
      <c r="E23" s="6">
        <v>0</v>
      </c>
      <c r="G23" s="19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40028</v>
      </c>
      <c r="G24" s="19">
        <v>0.5</v>
      </c>
      <c r="I24" s="20">
        <f t="shared" si="0"/>
        <v>20014</v>
      </c>
      <c r="K24" s="5">
        <f t="shared" si="1"/>
        <v>20014</v>
      </c>
      <c r="M24" s="14">
        <v>0.3107</v>
      </c>
      <c r="O24" s="5">
        <f t="shared" si="4"/>
        <v>6218.3498</v>
      </c>
      <c r="Q24" s="16">
        <f t="shared" si="2"/>
        <v>13795.6502</v>
      </c>
      <c r="S24" s="16">
        <f t="shared" si="3"/>
        <v>40028</v>
      </c>
    </row>
    <row r="25" spans="1:19" ht="11.25">
      <c r="A25" s="4" t="s">
        <v>20</v>
      </c>
      <c r="C25" s="3" t="s">
        <v>150</v>
      </c>
      <c r="E25" s="6">
        <v>21283.87</v>
      </c>
      <c r="G25" s="19">
        <v>0.5</v>
      </c>
      <c r="I25" s="20">
        <f t="shared" si="0"/>
        <v>10641.935</v>
      </c>
      <c r="K25" s="5">
        <f t="shared" si="1"/>
        <v>10641.935</v>
      </c>
      <c r="M25" s="14">
        <v>0.3308</v>
      </c>
      <c r="O25" s="5">
        <f t="shared" si="4"/>
        <v>3520.352098</v>
      </c>
      <c r="Q25" s="16">
        <f t="shared" si="2"/>
        <v>7121.582902</v>
      </c>
      <c r="S25" s="16">
        <f t="shared" si="3"/>
        <v>21283.87</v>
      </c>
    </row>
    <row r="26" spans="1:19" ht="11.25">
      <c r="A26" s="4" t="s">
        <v>21</v>
      </c>
      <c r="C26" s="3" t="s">
        <v>151</v>
      </c>
      <c r="E26" s="6">
        <v>0</v>
      </c>
      <c r="G26" s="19">
        <v>0.5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31456</v>
      </c>
      <c r="G27" s="19">
        <v>0.5</v>
      </c>
      <c r="I27" s="20">
        <f t="shared" si="0"/>
        <v>15728</v>
      </c>
      <c r="K27" s="5">
        <f t="shared" si="1"/>
        <v>15728</v>
      </c>
      <c r="M27" s="14">
        <v>0.3131</v>
      </c>
      <c r="O27" s="5">
        <f t="shared" si="4"/>
        <v>4924.4367999999995</v>
      </c>
      <c r="Q27" s="16">
        <f t="shared" si="2"/>
        <v>10803.5632</v>
      </c>
      <c r="S27" s="16">
        <f t="shared" si="3"/>
        <v>31456</v>
      </c>
    </row>
    <row r="28" spans="1:19" ht="11.25">
      <c r="A28" s="4" t="s">
        <v>23</v>
      </c>
      <c r="C28" s="3" t="s">
        <v>153</v>
      </c>
      <c r="E28" s="6">
        <v>11559.6</v>
      </c>
      <c r="G28" s="19">
        <v>0.5</v>
      </c>
      <c r="I28" s="20">
        <f t="shared" si="0"/>
        <v>5779.8</v>
      </c>
      <c r="K28" s="5">
        <f t="shared" si="1"/>
        <v>5779.8</v>
      </c>
      <c r="M28" s="14">
        <v>0.2204</v>
      </c>
      <c r="O28" s="5">
        <f t="shared" si="4"/>
        <v>1273.8679200000001</v>
      </c>
      <c r="Q28" s="16">
        <f t="shared" si="2"/>
        <v>4505.9320800000005</v>
      </c>
      <c r="S28" s="16">
        <f t="shared" si="3"/>
        <v>11559.6</v>
      </c>
    </row>
    <row r="29" spans="1:19" ht="11.25">
      <c r="A29" s="4" t="s">
        <v>24</v>
      </c>
      <c r="C29" s="3" t="s">
        <v>154</v>
      </c>
      <c r="E29" s="6">
        <v>132795.58</v>
      </c>
      <c r="G29" s="19">
        <v>0.5</v>
      </c>
      <c r="I29" s="20">
        <f t="shared" si="0"/>
        <v>66397.79</v>
      </c>
      <c r="K29" s="5">
        <f t="shared" si="1"/>
        <v>66397.79</v>
      </c>
      <c r="M29" s="14">
        <v>0.3853</v>
      </c>
      <c r="O29" s="5">
        <f t="shared" si="4"/>
        <v>25583.068486999997</v>
      </c>
      <c r="Q29" s="16">
        <f t="shared" si="2"/>
        <v>40814.721513</v>
      </c>
      <c r="S29" s="16">
        <f t="shared" si="3"/>
        <v>132795.58</v>
      </c>
    </row>
    <row r="30" spans="1:19" ht="11.25">
      <c r="A30" s="4" t="s">
        <v>25</v>
      </c>
      <c r="C30" s="3" t="s">
        <v>155</v>
      </c>
      <c r="E30" s="6">
        <v>4926.83</v>
      </c>
      <c r="G30" s="19">
        <v>0.5</v>
      </c>
      <c r="I30" s="20">
        <f t="shared" si="0"/>
        <v>2463.415</v>
      </c>
      <c r="K30" s="5">
        <f t="shared" si="1"/>
        <v>2463.415</v>
      </c>
      <c r="M30" s="14">
        <v>0.4797</v>
      </c>
      <c r="O30" s="5">
        <f t="shared" si="4"/>
        <v>1181.7001755000001</v>
      </c>
      <c r="Q30" s="16">
        <f t="shared" si="2"/>
        <v>1281.7148244999998</v>
      </c>
      <c r="S30" s="16">
        <f t="shared" si="3"/>
        <v>4926.83</v>
      </c>
    </row>
    <row r="31" spans="1:19" ht="11.25">
      <c r="A31" s="4" t="s">
        <v>26</v>
      </c>
      <c r="C31" s="3" t="s">
        <v>156</v>
      </c>
      <c r="E31" s="6">
        <v>10192</v>
      </c>
      <c r="G31" s="19">
        <v>0.5</v>
      </c>
      <c r="I31" s="20">
        <f t="shared" si="0"/>
        <v>5096</v>
      </c>
      <c r="K31" s="5">
        <f t="shared" si="1"/>
        <v>5096</v>
      </c>
      <c r="M31" s="14">
        <v>0.2901</v>
      </c>
      <c r="O31" s="5">
        <f t="shared" si="4"/>
        <v>1478.3496000000002</v>
      </c>
      <c r="Q31" s="16">
        <f t="shared" si="2"/>
        <v>3617.6503999999995</v>
      </c>
      <c r="S31" s="16">
        <f t="shared" si="3"/>
        <v>10192</v>
      </c>
    </row>
    <row r="32" spans="1:19" ht="11.25">
      <c r="A32" s="4" t="s">
        <v>27</v>
      </c>
      <c r="C32" s="3" t="s">
        <v>157</v>
      </c>
      <c r="E32" s="6">
        <v>105193.47</v>
      </c>
      <c r="G32" s="19">
        <v>0.5</v>
      </c>
      <c r="I32" s="20">
        <f t="shared" si="0"/>
        <v>52596.735</v>
      </c>
      <c r="K32" s="5">
        <f t="shared" si="1"/>
        <v>52596.735</v>
      </c>
      <c r="M32" s="14">
        <v>0.3767</v>
      </c>
      <c r="O32" s="5">
        <f t="shared" si="4"/>
        <v>19813.1900745</v>
      </c>
      <c r="Q32" s="16">
        <f t="shared" si="2"/>
        <v>32783.5449255</v>
      </c>
      <c r="S32" s="16">
        <f t="shared" si="3"/>
        <v>105193.47</v>
      </c>
    </row>
    <row r="33" spans="1:19" ht="11.25">
      <c r="A33" s="4" t="s">
        <v>28</v>
      </c>
      <c r="C33" s="3" t="s">
        <v>158</v>
      </c>
      <c r="E33" s="6">
        <v>6892.83</v>
      </c>
      <c r="G33" s="19">
        <v>0.5</v>
      </c>
      <c r="I33" s="20">
        <f t="shared" si="0"/>
        <v>3446.415</v>
      </c>
      <c r="K33" s="5">
        <f t="shared" si="1"/>
        <v>3446.415</v>
      </c>
      <c r="M33" s="14">
        <v>0.304</v>
      </c>
      <c r="O33" s="5">
        <f t="shared" si="4"/>
        <v>1047.7101599999999</v>
      </c>
      <c r="Q33" s="16">
        <f t="shared" si="2"/>
        <v>2398.7048400000003</v>
      </c>
      <c r="S33" s="16">
        <f t="shared" si="3"/>
        <v>6892.83</v>
      </c>
    </row>
    <row r="34" spans="1:19" ht="11.25">
      <c r="A34" s="4" t="s">
        <v>29</v>
      </c>
      <c r="C34" s="3" t="s">
        <v>159</v>
      </c>
      <c r="E34" s="6">
        <v>41820.93</v>
      </c>
      <c r="G34" s="19">
        <v>0.5</v>
      </c>
      <c r="I34" s="20">
        <f t="shared" si="0"/>
        <v>20910.465</v>
      </c>
      <c r="K34" s="5">
        <f t="shared" si="1"/>
        <v>20910.465</v>
      </c>
      <c r="M34" s="14">
        <v>0.3042</v>
      </c>
      <c r="O34" s="5">
        <f t="shared" si="4"/>
        <v>6360.963453</v>
      </c>
      <c r="Q34" s="16">
        <f t="shared" si="2"/>
        <v>14549.501547</v>
      </c>
      <c r="S34" s="16">
        <f t="shared" si="3"/>
        <v>41820.93</v>
      </c>
    </row>
    <row r="35" spans="1:19" ht="11.25">
      <c r="A35" s="4" t="s">
        <v>30</v>
      </c>
      <c r="C35" s="3" t="s">
        <v>160</v>
      </c>
      <c r="E35" s="6">
        <v>53899.26</v>
      </c>
      <c r="G35" s="19">
        <v>0.5</v>
      </c>
      <c r="I35" s="20">
        <f t="shared" si="0"/>
        <v>26949.63</v>
      </c>
      <c r="K35" s="5">
        <f t="shared" si="1"/>
        <v>26949.63</v>
      </c>
      <c r="M35" s="14">
        <v>0.3358</v>
      </c>
      <c r="O35" s="5">
        <f t="shared" si="4"/>
        <v>9049.685754</v>
      </c>
      <c r="Q35" s="16">
        <f t="shared" si="2"/>
        <v>17899.944246</v>
      </c>
      <c r="S35" s="16">
        <f t="shared" si="3"/>
        <v>53899.26</v>
      </c>
    </row>
    <row r="36" spans="1:19" ht="11.25">
      <c r="A36" s="4" t="s">
        <v>31</v>
      </c>
      <c r="C36" s="3" t="s">
        <v>161</v>
      </c>
      <c r="E36" s="6">
        <v>19452.9</v>
      </c>
      <c r="G36" s="19">
        <v>0.5</v>
      </c>
      <c r="I36" s="20">
        <f t="shared" si="0"/>
        <v>9726.45</v>
      </c>
      <c r="K36" s="5">
        <f t="shared" si="1"/>
        <v>9726.45</v>
      </c>
      <c r="M36" s="14">
        <v>0.3853</v>
      </c>
      <c r="O36" s="5">
        <f t="shared" si="4"/>
        <v>3747.601185</v>
      </c>
      <c r="Q36" s="16">
        <f t="shared" si="2"/>
        <v>5978.848815000001</v>
      </c>
      <c r="S36" s="16">
        <f t="shared" si="3"/>
        <v>19452.9</v>
      </c>
    </row>
    <row r="37" spans="1:19" ht="11.25">
      <c r="A37" s="4" t="s">
        <v>32</v>
      </c>
      <c r="C37" s="3" t="s">
        <v>162</v>
      </c>
      <c r="E37" s="6">
        <v>217466.89</v>
      </c>
      <c r="G37" s="19">
        <v>0.5</v>
      </c>
      <c r="I37" s="20">
        <f t="shared" si="0"/>
        <v>108733.445</v>
      </c>
      <c r="K37" s="5">
        <f t="shared" si="1"/>
        <v>108733.445</v>
      </c>
      <c r="M37" s="14">
        <v>0.4611</v>
      </c>
      <c r="O37" s="5">
        <f t="shared" si="4"/>
        <v>50136.991489500004</v>
      </c>
      <c r="Q37" s="16">
        <f t="shared" si="2"/>
        <v>58596.4535105</v>
      </c>
      <c r="S37" s="16">
        <f t="shared" si="3"/>
        <v>217466.89</v>
      </c>
    </row>
    <row r="38" spans="1:19" ht="11.25">
      <c r="A38" s="4" t="s">
        <v>33</v>
      </c>
      <c r="C38" s="3" t="s">
        <v>163</v>
      </c>
      <c r="E38" s="6">
        <v>15127.7</v>
      </c>
      <c r="G38" s="19">
        <v>0.5</v>
      </c>
      <c r="I38" s="20">
        <f t="shared" si="0"/>
        <v>7563.85</v>
      </c>
      <c r="K38" s="5">
        <f t="shared" si="1"/>
        <v>7563.85</v>
      </c>
      <c r="M38" s="14">
        <v>0.4584</v>
      </c>
      <c r="O38" s="5">
        <f t="shared" si="4"/>
        <v>3467.26884</v>
      </c>
      <c r="Q38" s="16">
        <f t="shared" si="2"/>
        <v>4096.58116</v>
      </c>
      <c r="S38" s="16">
        <f t="shared" si="3"/>
        <v>15127.7</v>
      </c>
    </row>
    <row r="39" spans="1:19" ht="11.25">
      <c r="A39" s="4" t="s">
        <v>34</v>
      </c>
      <c r="C39" s="3" t="s">
        <v>164</v>
      </c>
      <c r="E39" s="6">
        <v>0</v>
      </c>
      <c r="G39" s="19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34281.32</v>
      </c>
      <c r="G40" s="19">
        <v>0.5</v>
      </c>
      <c r="I40" s="20">
        <f t="shared" si="0"/>
        <v>17140.66</v>
      </c>
      <c r="K40" s="5">
        <f t="shared" si="1"/>
        <v>17140.66</v>
      </c>
      <c r="M40" s="14">
        <v>0.3811</v>
      </c>
      <c r="O40" s="5">
        <f t="shared" si="4"/>
        <v>6532.305526</v>
      </c>
      <c r="Q40" s="16">
        <f t="shared" si="2"/>
        <v>10608.354474</v>
      </c>
      <c r="S40" s="16">
        <f t="shared" si="3"/>
        <v>34281.32</v>
      </c>
    </row>
    <row r="41" spans="1:19" ht="11.25">
      <c r="A41" s="4" t="s">
        <v>36</v>
      </c>
      <c r="C41" s="3" t="s">
        <v>166</v>
      </c>
      <c r="E41" s="6">
        <v>66394.36</v>
      </c>
      <c r="G41" s="19">
        <v>0.5</v>
      </c>
      <c r="I41" s="20">
        <f t="shared" si="0"/>
        <v>33197.18</v>
      </c>
      <c r="K41" s="5">
        <f t="shared" si="1"/>
        <v>33197.18</v>
      </c>
      <c r="M41" s="14">
        <v>0.283</v>
      </c>
      <c r="O41" s="5">
        <f t="shared" si="4"/>
        <v>9394.80194</v>
      </c>
      <c r="Q41" s="16">
        <f t="shared" si="2"/>
        <v>23802.378060000003</v>
      </c>
      <c r="S41" s="16">
        <f t="shared" si="3"/>
        <v>66394.36</v>
      </c>
    </row>
    <row r="42" spans="1:19" ht="11.25">
      <c r="A42" s="4" t="s">
        <v>37</v>
      </c>
      <c r="C42" s="3" t="s">
        <v>167</v>
      </c>
      <c r="E42" s="6">
        <v>3038</v>
      </c>
      <c r="G42" s="19">
        <v>0.5</v>
      </c>
      <c r="I42" s="20">
        <f t="shared" si="0"/>
        <v>1519</v>
      </c>
      <c r="K42" s="5">
        <f t="shared" si="1"/>
        <v>1519</v>
      </c>
      <c r="M42" s="14">
        <v>0.4348</v>
      </c>
      <c r="O42" s="5">
        <f t="shared" si="4"/>
        <v>660.4612000000001</v>
      </c>
      <c r="Q42" s="16">
        <f t="shared" si="2"/>
        <v>858.5387999999999</v>
      </c>
      <c r="S42" s="16">
        <f t="shared" si="3"/>
        <v>3038</v>
      </c>
    </row>
    <row r="43" spans="1:19" ht="11.25">
      <c r="A43" s="4" t="s">
        <v>38</v>
      </c>
      <c r="C43" s="3" t="s">
        <v>168</v>
      </c>
      <c r="E43" s="6">
        <v>5208.5</v>
      </c>
      <c r="G43" s="19">
        <v>0.5</v>
      </c>
      <c r="I43" s="20">
        <f t="shared" si="0"/>
        <v>2604.25</v>
      </c>
      <c r="K43" s="5">
        <f t="shared" si="1"/>
        <v>2604.25</v>
      </c>
      <c r="M43" s="14">
        <v>0.2898</v>
      </c>
      <c r="O43" s="5">
        <f t="shared" si="4"/>
        <v>754.71165</v>
      </c>
      <c r="Q43" s="16">
        <f t="shared" si="2"/>
        <v>1849.53835</v>
      </c>
      <c r="S43" s="16">
        <f t="shared" si="3"/>
        <v>5208.5</v>
      </c>
    </row>
    <row r="44" spans="1:19" ht="11.25">
      <c r="A44" s="4" t="s">
        <v>39</v>
      </c>
      <c r="C44" s="3" t="s">
        <v>169</v>
      </c>
      <c r="E44" s="6">
        <v>25031.4</v>
      </c>
      <c r="G44" s="19">
        <v>0.5</v>
      </c>
      <c r="I44" s="20">
        <f t="shared" si="0"/>
        <v>12515.7</v>
      </c>
      <c r="K44" s="5">
        <f t="shared" si="1"/>
        <v>12515.7</v>
      </c>
      <c r="M44" s="14">
        <v>0.3687</v>
      </c>
      <c r="O44" s="5">
        <f t="shared" si="4"/>
        <v>4614.538590000001</v>
      </c>
      <c r="Q44" s="16">
        <f t="shared" si="2"/>
        <v>7901.16141</v>
      </c>
      <c r="S44" s="16">
        <f t="shared" si="3"/>
        <v>25031.4</v>
      </c>
    </row>
    <row r="45" spans="1:19" ht="11.25">
      <c r="A45" s="4" t="s">
        <v>40</v>
      </c>
      <c r="C45" s="3" t="s">
        <v>170</v>
      </c>
      <c r="E45" s="6">
        <v>4926.83</v>
      </c>
      <c r="G45" s="19">
        <v>0.5</v>
      </c>
      <c r="I45" s="20">
        <f t="shared" si="0"/>
        <v>2463.415</v>
      </c>
      <c r="K45" s="5">
        <f t="shared" si="1"/>
        <v>2463.415</v>
      </c>
      <c r="M45" s="14">
        <v>0.4871</v>
      </c>
      <c r="O45" s="5">
        <f t="shared" si="4"/>
        <v>1199.9294465</v>
      </c>
      <c r="Q45" s="16">
        <f t="shared" si="2"/>
        <v>1263.4855535</v>
      </c>
      <c r="S45" s="16">
        <f t="shared" si="3"/>
        <v>4926.83</v>
      </c>
    </row>
    <row r="46" spans="1:19" ht="11.25">
      <c r="A46" s="4" t="s">
        <v>41</v>
      </c>
      <c r="C46" s="3" t="s">
        <v>171</v>
      </c>
      <c r="E46" s="6">
        <v>18480.4</v>
      </c>
      <c r="G46" s="19">
        <v>0.5</v>
      </c>
      <c r="I46" s="20">
        <f t="shared" si="0"/>
        <v>9240.2</v>
      </c>
      <c r="K46" s="5">
        <f t="shared" si="1"/>
        <v>9240.2</v>
      </c>
      <c r="M46" s="14">
        <v>0.2109</v>
      </c>
      <c r="O46" s="5">
        <f t="shared" si="4"/>
        <v>1948.7581800000003</v>
      </c>
      <c r="Q46" s="16">
        <f t="shared" si="2"/>
        <v>7291.44182</v>
      </c>
      <c r="S46" s="16">
        <f t="shared" si="3"/>
        <v>18480.4</v>
      </c>
    </row>
    <row r="47" spans="1:19" ht="11.25">
      <c r="A47" s="4" t="s">
        <v>42</v>
      </c>
      <c r="C47" s="3" t="s">
        <v>172</v>
      </c>
      <c r="E47" s="6">
        <v>30315.86</v>
      </c>
      <c r="G47" s="19">
        <v>0.5</v>
      </c>
      <c r="I47" s="20">
        <f t="shared" si="0"/>
        <v>15157.93</v>
      </c>
      <c r="K47" s="5">
        <f t="shared" si="1"/>
        <v>15157.93</v>
      </c>
      <c r="M47" s="14">
        <v>0.3471</v>
      </c>
      <c r="O47" s="5">
        <f t="shared" si="4"/>
        <v>5261.317503</v>
      </c>
      <c r="Q47" s="16">
        <f t="shared" si="2"/>
        <v>9896.612497</v>
      </c>
      <c r="S47" s="16">
        <f t="shared" si="3"/>
        <v>30315.86</v>
      </c>
    </row>
    <row r="48" spans="1:19" ht="11.25">
      <c r="A48" s="4" t="s">
        <v>43</v>
      </c>
      <c r="C48" s="3" t="s">
        <v>173</v>
      </c>
      <c r="E48" s="6">
        <v>10300.74</v>
      </c>
      <c r="G48" s="19">
        <v>0.5</v>
      </c>
      <c r="I48" s="20">
        <f t="shared" si="0"/>
        <v>5150.37</v>
      </c>
      <c r="K48" s="5">
        <f t="shared" si="1"/>
        <v>5150.37</v>
      </c>
      <c r="M48" s="14">
        <v>0.2266</v>
      </c>
      <c r="O48" s="5">
        <f t="shared" si="4"/>
        <v>1167.073842</v>
      </c>
      <c r="Q48" s="16">
        <f t="shared" si="2"/>
        <v>3983.296158</v>
      </c>
      <c r="S48" s="16">
        <f t="shared" si="3"/>
        <v>10300.74</v>
      </c>
    </row>
    <row r="49" spans="1:19" ht="11.25">
      <c r="A49" s="4" t="s">
        <v>44</v>
      </c>
      <c r="C49" s="3" t="s">
        <v>174</v>
      </c>
      <c r="E49" s="6">
        <v>33784.65</v>
      </c>
      <c r="G49" s="19">
        <v>0.5</v>
      </c>
      <c r="I49" s="20">
        <f t="shared" si="0"/>
        <v>16892.325</v>
      </c>
      <c r="K49" s="5">
        <f t="shared" si="1"/>
        <v>16892.325</v>
      </c>
      <c r="M49" s="14">
        <v>0.2335</v>
      </c>
      <c r="O49" s="5">
        <f t="shared" si="4"/>
        <v>3944.3578875000003</v>
      </c>
      <c r="Q49" s="16">
        <f t="shared" si="2"/>
        <v>12947.9671125</v>
      </c>
      <c r="S49" s="16">
        <f t="shared" si="3"/>
        <v>33784.65</v>
      </c>
    </row>
    <row r="50" spans="1:19" ht="11.25">
      <c r="A50" s="4" t="s">
        <v>45</v>
      </c>
      <c r="C50" s="3" t="s">
        <v>175</v>
      </c>
      <c r="E50" s="6">
        <v>97732.71</v>
      </c>
      <c r="G50" s="19">
        <v>0.5</v>
      </c>
      <c r="I50" s="20">
        <f t="shared" si="0"/>
        <v>48866.355</v>
      </c>
      <c r="K50" s="5">
        <f t="shared" si="1"/>
        <v>48866.355</v>
      </c>
      <c r="M50" s="14">
        <v>0.4444</v>
      </c>
      <c r="O50" s="5">
        <f t="shared" si="4"/>
        <v>21716.208162000003</v>
      </c>
      <c r="Q50" s="16">
        <f t="shared" si="2"/>
        <v>27150.146838</v>
      </c>
      <c r="S50" s="16">
        <f t="shared" si="3"/>
        <v>97732.71</v>
      </c>
    </row>
    <row r="51" spans="1:19" ht="11.25">
      <c r="A51" s="4" t="s">
        <v>46</v>
      </c>
      <c r="C51" s="3" t="s">
        <v>176</v>
      </c>
      <c r="E51" s="6">
        <v>210466.87</v>
      </c>
      <c r="G51" s="19">
        <v>0.5</v>
      </c>
      <c r="I51" s="20">
        <f t="shared" si="0"/>
        <v>105233.435</v>
      </c>
      <c r="K51" s="5">
        <f t="shared" si="1"/>
        <v>105233.435</v>
      </c>
      <c r="M51" s="14">
        <v>0.3755</v>
      </c>
      <c r="O51" s="5">
        <f t="shared" si="4"/>
        <v>39515.1548425</v>
      </c>
      <c r="Q51" s="16">
        <f t="shared" si="2"/>
        <v>65718.2801575</v>
      </c>
      <c r="S51" s="16">
        <f t="shared" si="3"/>
        <v>210466.87</v>
      </c>
    </row>
    <row r="52" spans="1:19" ht="11.25">
      <c r="A52" s="4" t="s">
        <v>47</v>
      </c>
      <c r="C52" s="3" t="s">
        <v>177</v>
      </c>
      <c r="E52" s="6">
        <v>23563.63</v>
      </c>
      <c r="G52" s="19">
        <v>0.5</v>
      </c>
      <c r="I52" s="20">
        <f t="shared" si="0"/>
        <v>11781.815</v>
      </c>
      <c r="K52" s="5">
        <f t="shared" si="1"/>
        <v>11781.815</v>
      </c>
      <c r="M52" s="14">
        <v>0.2786</v>
      </c>
      <c r="O52" s="5">
        <f t="shared" si="4"/>
        <v>3282.4136590000003</v>
      </c>
      <c r="Q52" s="16">
        <f t="shared" si="2"/>
        <v>8499.401341</v>
      </c>
      <c r="S52" s="16">
        <f t="shared" si="3"/>
        <v>23563.63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3848</v>
      </c>
      <c r="G54" s="19">
        <v>0.5</v>
      </c>
      <c r="I54" s="20">
        <f t="shared" si="0"/>
        <v>1924</v>
      </c>
      <c r="K54" s="5">
        <f t="shared" si="1"/>
        <v>1924</v>
      </c>
      <c r="M54" s="14">
        <v>0.3613</v>
      </c>
      <c r="O54" s="5">
        <f t="shared" si="4"/>
        <v>695.1412</v>
      </c>
      <c r="Q54" s="16">
        <f t="shared" si="2"/>
        <v>1228.8588</v>
      </c>
      <c r="S54" s="16">
        <f t="shared" si="3"/>
        <v>3848</v>
      </c>
    </row>
    <row r="55" spans="1:19" ht="11.25">
      <c r="A55" s="4" t="s">
        <v>50</v>
      </c>
      <c r="C55" s="3" t="s">
        <v>180</v>
      </c>
      <c r="E55" s="6">
        <v>326.5</v>
      </c>
      <c r="G55" s="19">
        <v>0.5</v>
      </c>
      <c r="I55" s="20">
        <f t="shared" si="0"/>
        <v>163.25</v>
      </c>
      <c r="K55" s="5">
        <f t="shared" si="1"/>
        <v>163.25</v>
      </c>
      <c r="M55" s="14">
        <v>0.4483</v>
      </c>
      <c r="O55" s="5">
        <f t="shared" si="4"/>
        <v>73.184975</v>
      </c>
      <c r="Q55" s="16">
        <f t="shared" si="2"/>
        <v>90.065025</v>
      </c>
      <c r="S55" s="16">
        <f t="shared" si="3"/>
        <v>326.5</v>
      </c>
    </row>
    <row r="56" spans="1:19" ht="11.25">
      <c r="A56" s="4" t="s">
        <v>51</v>
      </c>
      <c r="C56" s="3" t="s">
        <v>181</v>
      </c>
      <c r="E56" s="6">
        <v>15104.58</v>
      </c>
      <c r="G56" s="19">
        <v>0.5</v>
      </c>
      <c r="I56" s="20">
        <f t="shared" si="0"/>
        <v>7552.29</v>
      </c>
      <c r="K56" s="5">
        <f t="shared" si="1"/>
        <v>7552.29</v>
      </c>
      <c r="M56" s="14">
        <v>0.3144</v>
      </c>
      <c r="O56" s="5">
        <f t="shared" si="4"/>
        <v>2374.439976</v>
      </c>
      <c r="Q56" s="16">
        <f t="shared" si="2"/>
        <v>5177.850023999999</v>
      </c>
      <c r="S56" s="16">
        <f t="shared" si="3"/>
        <v>15104.58</v>
      </c>
    </row>
    <row r="57" spans="1:19" ht="11.25">
      <c r="A57" s="4" t="s">
        <v>52</v>
      </c>
      <c r="C57" s="3" t="s">
        <v>182</v>
      </c>
      <c r="E57" s="6">
        <v>49281.19</v>
      </c>
      <c r="G57" s="19">
        <v>0.5</v>
      </c>
      <c r="I57" s="20">
        <f t="shared" si="0"/>
        <v>24640.595</v>
      </c>
      <c r="K57" s="5">
        <f t="shared" si="1"/>
        <v>24640.595</v>
      </c>
      <c r="M57" s="14">
        <v>0.3627</v>
      </c>
      <c r="O57" s="5">
        <f t="shared" si="4"/>
        <v>8937.1438065</v>
      </c>
      <c r="Q57" s="16">
        <f t="shared" si="2"/>
        <v>15703.451193500001</v>
      </c>
      <c r="S57" s="16">
        <f t="shared" si="3"/>
        <v>49281.19</v>
      </c>
    </row>
    <row r="58" spans="1:19" ht="11.25">
      <c r="A58" s="4" t="s">
        <v>53</v>
      </c>
      <c r="C58" s="3" t="s">
        <v>183</v>
      </c>
      <c r="E58" s="6">
        <v>326.5</v>
      </c>
      <c r="G58" s="19">
        <v>0.5</v>
      </c>
      <c r="I58" s="20">
        <f t="shared" si="0"/>
        <v>163.25</v>
      </c>
      <c r="K58" s="5">
        <f t="shared" si="1"/>
        <v>163.25</v>
      </c>
      <c r="M58" s="14">
        <v>0.3853</v>
      </c>
      <c r="O58" s="5">
        <f t="shared" si="4"/>
        <v>62.900225</v>
      </c>
      <c r="Q58" s="16">
        <f t="shared" si="2"/>
        <v>100.349775</v>
      </c>
      <c r="S58" s="16">
        <f t="shared" si="3"/>
        <v>326.5</v>
      </c>
    </row>
    <row r="59" spans="1:19" ht="11.25">
      <c r="A59" s="4" t="s">
        <v>54</v>
      </c>
      <c r="C59" s="3" t="s">
        <v>184</v>
      </c>
      <c r="E59" s="6">
        <v>24889.06</v>
      </c>
      <c r="G59" s="19">
        <v>0.5</v>
      </c>
      <c r="I59" s="20">
        <f t="shared" si="0"/>
        <v>12444.53</v>
      </c>
      <c r="K59" s="5">
        <f t="shared" si="1"/>
        <v>12444.53</v>
      </c>
      <c r="M59" s="14">
        <v>0.4391</v>
      </c>
      <c r="O59" s="5">
        <f t="shared" si="4"/>
        <v>5464.393123</v>
      </c>
      <c r="Q59" s="16">
        <f t="shared" si="2"/>
        <v>6980.136877000001</v>
      </c>
      <c r="S59" s="16">
        <f t="shared" si="3"/>
        <v>24889.06</v>
      </c>
    </row>
    <row r="60" spans="1:19" ht="11.25">
      <c r="A60" s="4" t="s">
        <v>55</v>
      </c>
      <c r="C60" s="3" t="s">
        <v>185</v>
      </c>
      <c r="E60" s="6">
        <v>40491.8</v>
      </c>
      <c r="G60" s="19">
        <v>0.5</v>
      </c>
      <c r="I60" s="20">
        <f t="shared" si="0"/>
        <v>20245.9</v>
      </c>
      <c r="K60" s="5">
        <f t="shared" si="1"/>
        <v>20245.9</v>
      </c>
      <c r="M60" s="14">
        <v>0.2245</v>
      </c>
      <c r="O60" s="5">
        <f t="shared" si="4"/>
        <v>4545.20455</v>
      </c>
      <c r="Q60" s="16">
        <f t="shared" si="2"/>
        <v>15700.695450000001</v>
      </c>
      <c r="S60" s="16">
        <f t="shared" si="3"/>
        <v>40491.8</v>
      </c>
    </row>
    <row r="61" spans="1:19" ht="11.25">
      <c r="A61" s="4" t="s">
        <v>56</v>
      </c>
      <c r="C61" s="3" t="s">
        <v>186</v>
      </c>
      <c r="E61" s="6">
        <v>103537.4</v>
      </c>
      <c r="G61" s="19">
        <v>0.5</v>
      </c>
      <c r="I61" s="20">
        <f t="shared" si="0"/>
        <v>51768.7</v>
      </c>
      <c r="K61" s="5">
        <f t="shared" si="1"/>
        <v>51768.7</v>
      </c>
      <c r="M61" s="17">
        <v>0.4764</v>
      </c>
      <c r="O61" s="5">
        <f t="shared" si="4"/>
        <v>24662.608679999998</v>
      </c>
      <c r="Q61" s="16">
        <f t="shared" si="2"/>
        <v>27106.09132</v>
      </c>
      <c r="S61" s="16">
        <f t="shared" si="3"/>
        <v>103537.4</v>
      </c>
    </row>
    <row r="62" spans="1:19" ht="11.25">
      <c r="A62" s="4" t="s">
        <v>57</v>
      </c>
      <c r="C62" s="3" t="s">
        <v>187</v>
      </c>
      <c r="E62" s="6">
        <v>84893.01</v>
      </c>
      <c r="G62" s="19">
        <v>0.5</v>
      </c>
      <c r="I62" s="20">
        <f t="shared" si="0"/>
        <v>42446.505</v>
      </c>
      <c r="K62" s="5">
        <f t="shared" si="1"/>
        <v>42446.505</v>
      </c>
      <c r="M62" s="14">
        <v>0.4401</v>
      </c>
      <c r="O62" s="5">
        <f t="shared" si="4"/>
        <v>18680.7068505</v>
      </c>
      <c r="Q62" s="16">
        <f t="shared" si="2"/>
        <v>23765.7981495</v>
      </c>
      <c r="S62" s="16">
        <f t="shared" si="3"/>
        <v>84893.01</v>
      </c>
    </row>
    <row r="63" spans="1:19" ht="11.25">
      <c r="A63" s="4" t="s">
        <v>58</v>
      </c>
      <c r="C63" s="3" t="s">
        <v>188</v>
      </c>
      <c r="E63" s="6">
        <v>12242.77</v>
      </c>
      <c r="G63" s="19">
        <v>0.5</v>
      </c>
      <c r="I63" s="20">
        <f t="shared" si="0"/>
        <v>6121.385</v>
      </c>
      <c r="K63" s="5">
        <f t="shared" si="1"/>
        <v>6121.385</v>
      </c>
      <c r="M63" s="14">
        <v>0.1698</v>
      </c>
      <c r="O63" s="5">
        <f t="shared" si="4"/>
        <v>1039.4111730000002</v>
      </c>
      <c r="Q63" s="16">
        <f t="shared" si="2"/>
        <v>5081.973827</v>
      </c>
      <c r="S63" s="16">
        <f t="shared" si="3"/>
        <v>12242.77</v>
      </c>
    </row>
    <row r="64" spans="1:19" ht="11.25">
      <c r="A64" s="4" t="s">
        <v>59</v>
      </c>
      <c r="C64" s="3" t="s">
        <v>189</v>
      </c>
      <c r="E64" s="6">
        <v>33441</v>
      </c>
      <c r="G64" s="19">
        <v>0.5</v>
      </c>
      <c r="I64" s="20">
        <f t="shared" si="0"/>
        <v>16720.5</v>
      </c>
      <c r="K64" s="5">
        <f t="shared" si="1"/>
        <v>16720.5</v>
      </c>
      <c r="M64" s="14">
        <v>0.3355</v>
      </c>
      <c r="O64" s="5">
        <f t="shared" si="4"/>
        <v>5609.72775</v>
      </c>
      <c r="Q64" s="16">
        <f t="shared" si="2"/>
        <v>11110.77225</v>
      </c>
      <c r="S64" s="16">
        <f t="shared" si="3"/>
        <v>33441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79206.46</v>
      </c>
      <c r="G66" s="19">
        <v>0.5</v>
      </c>
      <c r="I66" s="20">
        <f t="shared" si="0"/>
        <v>39603.23</v>
      </c>
      <c r="K66" s="5">
        <f t="shared" si="1"/>
        <v>39603.23</v>
      </c>
      <c r="M66" s="14">
        <v>0.2286</v>
      </c>
      <c r="O66" s="5">
        <f t="shared" si="4"/>
        <v>9053.298378000001</v>
      </c>
      <c r="Q66" s="16">
        <f t="shared" si="2"/>
        <v>30549.931622000004</v>
      </c>
      <c r="S66" s="16">
        <f t="shared" si="3"/>
        <v>79206.46</v>
      </c>
    </row>
    <row r="67" spans="1:19" ht="11.25">
      <c r="A67" s="4" t="s">
        <v>62</v>
      </c>
      <c r="C67" s="3" t="s">
        <v>192</v>
      </c>
      <c r="E67" s="6">
        <v>12890.61</v>
      </c>
      <c r="G67" s="19">
        <v>0.5</v>
      </c>
      <c r="I67" s="20">
        <f t="shared" si="0"/>
        <v>6445.305</v>
      </c>
      <c r="K67" s="5">
        <f t="shared" si="1"/>
        <v>6445.305</v>
      </c>
      <c r="M67" s="14">
        <v>0.4333</v>
      </c>
      <c r="O67" s="5">
        <f t="shared" si="4"/>
        <v>2792.7506565000003</v>
      </c>
      <c r="Q67" s="16">
        <f t="shared" si="2"/>
        <v>3652.5543435</v>
      </c>
      <c r="S67" s="16">
        <f t="shared" si="3"/>
        <v>12890.61</v>
      </c>
    </row>
    <row r="68" spans="1:19" ht="11.25">
      <c r="A68" s="4" t="s">
        <v>63</v>
      </c>
      <c r="C68" s="3" t="s">
        <v>193</v>
      </c>
      <c r="E68" s="6">
        <v>49111.63</v>
      </c>
      <c r="G68" s="19">
        <v>0.5</v>
      </c>
      <c r="I68" s="20">
        <f t="shared" si="0"/>
        <v>24555.815</v>
      </c>
      <c r="K68" s="5">
        <f t="shared" si="1"/>
        <v>24555.815</v>
      </c>
      <c r="M68" s="14">
        <v>0.2834</v>
      </c>
      <c r="O68" s="5">
        <f t="shared" si="4"/>
        <v>6959.117971</v>
      </c>
      <c r="Q68" s="16">
        <f t="shared" si="2"/>
        <v>17596.697029</v>
      </c>
      <c r="S68" s="16">
        <f t="shared" si="3"/>
        <v>49111.63</v>
      </c>
    </row>
    <row r="69" spans="1:19" ht="11.25">
      <c r="A69" s="4" t="s">
        <v>64</v>
      </c>
      <c r="C69" s="3" t="s">
        <v>194</v>
      </c>
      <c r="E69" s="6">
        <v>12189.2</v>
      </c>
      <c r="G69" s="19">
        <v>0.5</v>
      </c>
      <c r="I69" s="20">
        <f t="shared" si="0"/>
        <v>6094.6</v>
      </c>
      <c r="K69" s="5">
        <f t="shared" si="1"/>
        <v>6094.6</v>
      </c>
      <c r="M69" s="14">
        <v>0.3132</v>
      </c>
      <c r="O69" s="5">
        <f t="shared" si="4"/>
        <v>1908.82872</v>
      </c>
      <c r="Q69" s="16">
        <f t="shared" si="2"/>
        <v>4185.771280000001</v>
      </c>
      <c r="S69" s="16">
        <f t="shared" si="3"/>
        <v>12189.2</v>
      </c>
    </row>
    <row r="70" spans="1:19" ht="11.25">
      <c r="A70" s="4" t="s">
        <v>65</v>
      </c>
      <c r="C70" s="3" t="s">
        <v>195</v>
      </c>
      <c r="E70" s="6">
        <v>6206.91</v>
      </c>
      <c r="G70" s="19">
        <v>0.5</v>
      </c>
      <c r="I70" s="20">
        <f t="shared" si="0"/>
        <v>3103.455</v>
      </c>
      <c r="K70" s="5">
        <f t="shared" si="1"/>
        <v>3103.455</v>
      </c>
      <c r="M70" s="14">
        <v>0.4329</v>
      </c>
      <c r="O70" s="5">
        <f t="shared" si="4"/>
        <v>1343.4856695</v>
      </c>
      <c r="Q70" s="16">
        <f t="shared" si="2"/>
        <v>1759.9693304999998</v>
      </c>
      <c r="S70" s="16">
        <f t="shared" si="3"/>
        <v>6206.91</v>
      </c>
    </row>
    <row r="71" spans="1:19" ht="11.25">
      <c r="A71" s="4" t="s">
        <v>66</v>
      </c>
      <c r="C71" s="3" t="s">
        <v>196</v>
      </c>
      <c r="E71" s="6">
        <v>23214.22</v>
      </c>
      <c r="G71" s="19">
        <v>0.5</v>
      </c>
      <c r="I71" s="20">
        <f t="shared" si="0"/>
        <v>11607.11</v>
      </c>
      <c r="K71" s="5">
        <f t="shared" si="1"/>
        <v>11607.11</v>
      </c>
      <c r="M71" s="14">
        <v>0.1971</v>
      </c>
      <c r="O71" s="5">
        <f t="shared" si="4"/>
        <v>2287.7613810000003</v>
      </c>
      <c r="Q71" s="16">
        <f t="shared" si="2"/>
        <v>9319.348619</v>
      </c>
      <c r="S71" s="16">
        <f t="shared" si="3"/>
        <v>23214.22</v>
      </c>
    </row>
    <row r="72" spans="1:19" ht="11.25">
      <c r="A72" s="4" t="s">
        <v>67</v>
      </c>
      <c r="C72" s="3" t="s">
        <v>197</v>
      </c>
      <c r="E72" s="6">
        <v>1907.2</v>
      </c>
      <c r="G72" s="19">
        <v>0.5</v>
      </c>
      <c r="I72" s="20">
        <f t="shared" si="0"/>
        <v>953.6</v>
      </c>
      <c r="K72" s="5">
        <f t="shared" si="1"/>
        <v>953.6</v>
      </c>
      <c r="M72" s="14">
        <v>0.3304</v>
      </c>
      <c r="O72" s="5">
        <f t="shared" si="4"/>
        <v>315.06944000000004</v>
      </c>
      <c r="Q72" s="16">
        <f t="shared" si="2"/>
        <v>638.5305599999999</v>
      </c>
      <c r="S72" s="16">
        <f t="shared" si="3"/>
        <v>1907.2</v>
      </c>
    </row>
    <row r="73" spans="1:19" ht="11.25">
      <c r="A73" s="4" t="s">
        <v>68</v>
      </c>
      <c r="C73" s="3" t="s">
        <v>198</v>
      </c>
      <c r="E73" s="6">
        <v>13184.03</v>
      </c>
      <c r="G73" s="19">
        <v>0.5</v>
      </c>
      <c r="I73" s="20">
        <f t="shared" si="0"/>
        <v>6592.015</v>
      </c>
      <c r="K73" s="5">
        <f t="shared" si="1"/>
        <v>6592.015</v>
      </c>
      <c r="M73" s="14">
        <v>0.2686</v>
      </c>
      <c r="O73" s="5">
        <f t="shared" si="4"/>
        <v>1770.6152290000002</v>
      </c>
      <c r="Q73" s="16">
        <f t="shared" si="2"/>
        <v>4821.399771</v>
      </c>
      <c r="S73" s="16">
        <f t="shared" si="3"/>
        <v>13184.03</v>
      </c>
    </row>
    <row r="74" spans="1:19" ht="11.25">
      <c r="A74" s="4" t="s">
        <v>69</v>
      </c>
      <c r="C74" s="3" t="s">
        <v>199</v>
      </c>
      <c r="E74" s="6">
        <v>16805.9</v>
      </c>
      <c r="G74" s="19">
        <v>0.5</v>
      </c>
      <c r="I74" s="20">
        <f aca="true" t="shared" si="5" ref="I74:I137">E74*G74</f>
        <v>8402.95</v>
      </c>
      <c r="K74" s="5">
        <f aca="true" t="shared" si="6" ref="K74:K135">E74-I74</f>
        <v>8402.95</v>
      </c>
      <c r="M74" s="14">
        <v>0.4083</v>
      </c>
      <c r="O74" s="5">
        <f t="shared" si="4"/>
        <v>3430.9244850000005</v>
      </c>
      <c r="Q74" s="16">
        <f aca="true" t="shared" si="7" ref="Q74:Q135">K74-O74</f>
        <v>4972.025515</v>
      </c>
      <c r="S74" s="16">
        <f aca="true" t="shared" si="8" ref="S74:S135">I74+O74+Q74</f>
        <v>16805.9</v>
      </c>
    </row>
    <row r="75" spans="1:19" ht="11.25">
      <c r="A75" s="4" t="s">
        <v>70</v>
      </c>
      <c r="C75" s="3" t="s">
        <v>200</v>
      </c>
      <c r="E75" s="6">
        <v>31540.55</v>
      </c>
      <c r="G75" s="19">
        <v>0.5</v>
      </c>
      <c r="I75" s="20">
        <f t="shared" si="5"/>
        <v>15770.275</v>
      </c>
      <c r="K75" s="5">
        <f t="shared" si="6"/>
        <v>15770.275</v>
      </c>
      <c r="M75" s="14">
        <v>0.2865</v>
      </c>
      <c r="O75" s="5">
        <f aca="true" t="shared" si="9" ref="O75:O135">K75*M75</f>
        <v>4518.183787499999</v>
      </c>
      <c r="Q75" s="16">
        <f t="shared" si="7"/>
        <v>11252.0912125</v>
      </c>
      <c r="S75" s="16">
        <f t="shared" si="8"/>
        <v>31540.55</v>
      </c>
    </row>
    <row r="76" spans="1:19" ht="11.25">
      <c r="A76" s="4" t="s">
        <v>71</v>
      </c>
      <c r="C76" s="3" t="s">
        <v>201</v>
      </c>
      <c r="E76" s="6">
        <v>24378.4</v>
      </c>
      <c r="G76" s="19">
        <v>0.5</v>
      </c>
      <c r="I76" s="20">
        <f t="shared" si="5"/>
        <v>12189.2</v>
      </c>
      <c r="K76" s="5">
        <f t="shared" si="6"/>
        <v>12189.2</v>
      </c>
      <c r="M76" s="14">
        <v>0.2539</v>
      </c>
      <c r="O76" s="5">
        <f t="shared" si="9"/>
        <v>3094.8378800000005</v>
      </c>
      <c r="Q76" s="16">
        <f t="shared" si="7"/>
        <v>9094.36212</v>
      </c>
      <c r="S76" s="16">
        <f t="shared" si="8"/>
        <v>24378.4</v>
      </c>
    </row>
    <row r="77" spans="1:19" ht="11.25">
      <c r="A77" s="4" t="s">
        <v>72</v>
      </c>
      <c r="C77" s="3" t="s">
        <v>202</v>
      </c>
      <c r="E77" s="6">
        <v>32159.28</v>
      </c>
      <c r="G77" s="19">
        <v>0.5</v>
      </c>
      <c r="I77" s="20">
        <f t="shared" si="5"/>
        <v>16079.64</v>
      </c>
      <c r="K77" s="5">
        <f t="shared" si="6"/>
        <v>16079.64</v>
      </c>
      <c r="M77" s="14">
        <v>0.2355</v>
      </c>
      <c r="O77" s="5">
        <f t="shared" si="9"/>
        <v>3786.7552199999996</v>
      </c>
      <c r="Q77" s="16">
        <f t="shared" si="7"/>
        <v>12292.88478</v>
      </c>
      <c r="S77" s="16">
        <f t="shared" si="8"/>
        <v>32159.28</v>
      </c>
    </row>
    <row r="78" spans="1:19" ht="11.25">
      <c r="A78" s="4" t="s">
        <v>73</v>
      </c>
      <c r="C78" s="3" t="s">
        <v>203</v>
      </c>
      <c r="E78" s="6">
        <v>4926.83</v>
      </c>
      <c r="G78" s="19">
        <v>0.5</v>
      </c>
      <c r="I78" s="20">
        <f t="shared" si="5"/>
        <v>2463.415</v>
      </c>
      <c r="K78" s="5">
        <f t="shared" si="6"/>
        <v>2463.415</v>
      </c>
      <c r="M78" s="14">
        <v>0.4342</v>
      </c>
      <c r="O78" s="5">
        <f t="shared" si="9"/>
        <v>1069.614793</v>
      </c>
      <c r="Q78" s="16">
        <f t="shared" si="7"/>
        <v>1393.800207</v>
      </c>
      <c r="S78" s="16">
        <f t="shared" si="8"/>
        <v>4926.83</v>
      </c>
    </row>
    <row r="79" spans="1:19" ht="11.25">
      <c r="A79" s="4" t="s">
        <v>74</v>
      </c>
      <c r="C79" s="3" t="s">
        <v>204</v>
      </c>
      <c r="E79" s="6">
        <v>28334.06</v>
      </c>
      <c r="G79" s="19">
        <v>0.5</v>
      </c>
      <c r="I79" s="20">
        <f t="shared" si="5"/>
        <v>14167.03</v>
      </c>
      <c r="K79" s="5">
        <f t="shared" si="6"/>
        <v>14167.03</v>
      </c>
      <c r="M79" s="14">
        <v>0.2232</v>
      </c>
      <c r="O79" s="5">
        <f t="shared" si="9"/>
        <v>3162.0810960000003</v>
      </c>
      <c r="Q79" s="16">
        <f t="shared" si="7"/>
        <v>11004.948904</v>
      </c>
      <c r="S79" s="16">
        <f t="shared" si="8"/>
        <v>28334.06</v>
      </c>
    </row>
    <row r="80" spans="1:19" ht="11.25">
      <c r="A80" s="4" t="s">
        <v>75</v>
      </c>
      <c r="C80" s="3" t="s">
        <v>205</v>
      </c>
      <c r="E80" s="6">
        <v>63120.43</v>
      </c>
      <c r="G80" s="19">
        <v>0.5</v>
      </c>
      <c r="I80" s="20">
        <f t="shared" si="5"/>
        <v>31560.215</v>
      </c>
      <c r="K80" s="5">
        <f t="shared" si="6"/>
        <v>31560.215</v>
      </c>
      <c r="M80" s="14">
        <v>0.3716</v>
      </c>
      <c r="O80" s="5">
        <f t="shared" si="9"/>
        <v>11727.775894</v>
      </c>
      <c r="Q80" s="16">
        <f t="shared" si="7"/>
        <v>19832.439105999998</v>
      </c>
      <c r="S80" s="16">
        <f t="shared" si="8"/>
        <v>63120.43</v>
      </c>
    </row>
    <row r="81" spans="1:19" ht="11.25">
      <c r="A81" s="4" t="s">
        <v>76</v>
      </c>
      <c r="C81" s="3" t="s">
        <v>206</v>
      </c>
      <c r="E81" s="6">
        <v>150904.1</v>
      </c>
      <c r="G81" s="19">
        <v>0.5</v>
      </c>
      <c r="I81" s="20">
        <f t="shared" si="5"/>
        <v>75452.05</v>
      </c>
      <c r="K81" s="5">
        <f t="shared" si="6"/>
        <v>75452.05</v>
      </c>
      <c r="M81" s="14">
        <v>0.3414</v>
      </c>
      <c r="O81" s="5">
        <f t="shared" si="9"/>
        <v>25759.32987</v>
      </c>
      <c r="Q81" s="16">
        <f t="shared" si="7"/>
        <v>49692.72013</v>
      </c>
      <c r="S81" s="16">
        <f t="shared" si="8"/>
        <v>150904.1</v>
      </c>
    </row>
    <row r="82" spans="1:19" ht="11.25">
      <c r="A82" s="4" t="s">
        <v>77</v>
      </c>
      <c r="C82" s="3" t="s">
        <v>207</v>
      </c>
      <c r="E82" s="6">
        <v>65136.45</v>
      </c>
      <c r="G82" s="19">
        <v>0.5</v>
      </c>
      <c r="I82" s="20">
        <f t="shared" si="5"/>
        <v>32568.225</v>
      </c>
      <c r="K82" s="5">
        <f t="shared" si="6"/>
        <v>32568.225</v>
      </c>
      <c r="M82" s="14">
        <v>0.2923</v>
      </c>
      <c r="O82" s="5">
        <f t="shared" si="9"/>
        <v>9519.6921675</v>
      </c>
      <c r="Q82" s="16">
        <f t="shared" si="7"/>
        <v>23048.5328325</v>
      </c>
      <c r="S82" s="16">
        <f t="shared" si="8"/>
        <v>65136.45</v>
      </c>
    </row>
    <row r="83" spans="1:19" ht="11.25">
      <c r="A83" s="4" t="s">
        <v>78</v>
      </c>
      <c r="C83" s="3" t="s">
        <v>208</v>
      </c>
      <c r="E83" s="6">
        <v>12189.2</v>
      </c>
      <c r="G83" s="19">
        <v>0.5</v>
      </c>
      <c r="I83" s="20">
        <f t="shared" si="5"/>
        <v>6094.6</v>
      </c>
      <c r="K83" s="5">
        <f t="shared" si="6"/>
        <v>6094.6</v>
      </c>
      <c r="M83" s="14">
        <v>0.4199</v>
      </c>
      <c r="O83" s="5">
        <f t="shared" si="9"/>
        <v>2559.1225400000003</v>
      </c>
      <c r="Q83" s="16">
        <f t="shared" si="7"/>
        <v>3535.47746</v>
      </c>
      <c r="S83" s="16">
        <f t="shared" si="8"/>
        <v>12189.2</v>
      </c>
    </row>
    <row r="84" spans="1:19" ht="11.25">
      <c r="A84" s="4" t="s">
        <v>79</v>
      </c>
      <c r="C84" s="3" t="s">
        <v>209</v>
      </c>
      <c r="E84" s="6">
        <v>113236.92</v>
      </c>
      <c r="G84" s="19">
        <v>0.5</v>
      </c>
      <c r="I84" s="20">
        <f t="shared" si="5"/>
        <v>56618.46</v>
      </c>
      <c r="K84" s="5">
        <f t="shared" si="6"/>
        <v>56618.46</v>
      </c>
      <c r="M84" s="14">
        <v>0.3227</v>
      </c>
      <c r="O84" s="5">
        <f t="shared" si="9"/>
        <v>18270.777041999998</v>
      </c>
      <c r="Q84" s="16">
        <f t="shared" si="7"/>
        <v>38347.682958000005</v>
      </c>
      <c r="S84" s="16">
        <f t="shared" si="8"/>
        <v>113236.92</v>
      </c>
    </row>
    <row r="85" spans="1:19" ht="11.25">
      <c r="A85" s="4" t="s">
        <v>80</v>
      </c>
      <c r="C85" s="3" t="s">
        <v>210</v>
      </c>
      <c r="E85" s="6">
        <v>52642.35</v>
      </c>
      <c r="G85" s="19">
        <v>0.5</v>
      </c>
      <c r="I85" s="20">
        <f t="shared" si="5"/>
        <v>26321.175</v>
      </c>
      <c r="K85" s="5">
        <f t="shared" si="6"/>
        <v>26321.175</v>
      </c>
      <c r="M85" s="14">
        <v>0.4397</v>
      </c>
      <c r="O85" s="5">
        <f t="shared" si="9"/>
        <v>11573.4206475</v>
      </c>
      <c r="Q85" s="16">
        <f t="shared" si="7"/>
        <v>14747.7543525</v>
      </c>
      <c r="S85" s="16">
        <f t="shared" si="8"/>
        <v>52642.35</v>
      </c>
    </row>
    <row r="86" spans="1:19" ht="11.25">
      <c r="A86" s="4" t="s">
        <v>81</v>
      </c>
      <c r="C86" s="3" t="s">
        <v>211</v>
      </c>
      <c r="E86" s="6">
        <v>93625.73</v>
      </c>
      <c r="G86" s="19">
        <v>0.5</v>
      </c>
      <c r="I86" s="20">
        <f t="shared" si="5"/>
        <v>46812.865</v>
      </c>
      <c r="K86" s="5">
        <f t="shared" si="6"/>
        <v>46812.865</v>
      </c>
      <c r="M86" s="14">
        <v>0.2336</v>
      </c>
      <c r="O86" s="5">
        <f t="shared" si="9"/>
        <v>10935.485263999999</v>
      </c>
      <c r="Q86" s="16">
        <f t="shared" si="7"/>
        <v>35877.379736</v>
      </c>
      <c r="S86" s="16">
        <f t="shared" si="8"/>
        <v>93625.73</v>
      </c>
    </row>
    <row r="87" spans="1:19" ht="11.25">
      <c r="A87" s="4" t="s">
        <v>82</v>
      </c>
      <c r="C87" s="3" t="s">
        <v>212</v>
      </c>
      <c r="E87" s="6">
        <v>39888.88</v>
      </c>
      <c r="G87" s="19">
        <v>0.5</v>
      </c>
      <c r="I87" s="20">
        <f t="shared" si="5"/>
        <v>19944.44</v>
      </c>
      <c r="K87" s="5">
        <f t="shared" si="6"/>
        <v>19944.44</v>
      </c>
      <c r="M87" s="14">
        <v>0.3445</v>
      </c>
      <c r="O87" s="5">
        <f t="shared" si="9"/>
        <v>6870.859579999999</v>
      </c>
      <c r="Q87" s="16">
        <f t="shared" si="7"/>
        <v>13073.580419999998</v>
      </c>
      <c r="S87" s="16">
        <f t="shared" si="8"/>
        <v>39888.88</v>
      </c>
    </row>
    <row r="88" spans="1:19" ht="11.25">
      <c r="A88" s="4" t="s">
        <v>83</v>
      </c>
      <c r="C88" s="3" t="s">
        <v>213</v>
      </c>
      <c r="E88" s="6">
        <v>17324.63</v>
      </c>
      <c r="G88" s="19">
        <v>0.5</v>
      </c>
      <c r="I88" s="20">
        <f t="shared" si="5"/>
        <v>8662.315</v>
      </c>
      <c r="K88" s="5">
        <f t="shared" si="6"/>
        <v>8662.315</v>
      </c>
      <c r="M88" s="14">
        <v>0.1894</v>
      </c>
      <c r="O88" s="5">
        <f t="shared" si="9"/>
        <v>1640.6424610000001</v>
      </c>
      <c r="Q88" s="16">
        <f t="shared" si="7"/>
        <v>7021.672539</v>
      </c>
      <c r="S88" s="16">
        <f t="shared" si="8"/>
        <v>17324.63</v>
      </c>
    </row>
    <row r="89" spans="1:19" ht="11.25">
      <c r="A89" s="4" t="s">
        <v>84</v>
      </c>
      <c r="C89" s="3" t="s">
        <v>214</v>
      </c>
      <c r="E89" s="6">
        <v>12515.7</v>
      </c>
      <c r="G89" s="19">
        <v>0.5</v>
      </c>
      <c r="I89" s="20">
        <f t="shared" si="5"/>
        <v>6257.85</v>
      </c>
      <c r="K89" s="5">
        <f t="shared" si="6"/>
        <v>6257.85</v>
      </c>
      <c r="M89" s="14">
        <v>0.3154</v>
      </c>
      <c r="O89" s="5">
        <f t="shared" si="9"/>
        <v>1973.7258900000002</v>
      </c>
      <c r="Q89" s="16">
        <f t="shared" si="7"/>
        <v>4284.124110000001</v>
      </c>
      <c r="S89" s="16">
        <f t="shared" si="8"/>
        <v>12515.7</v>
      </c>
    </row>
    <row r="90" spans="1:19" ht="11.25">
      <c r="A90" s="4" t="s">
        <v>85</v>
      </c>
      <c r="C90" s="3" t="s">
        <v>215</v>
      </c>
      <c r="E90" s="6">
        <v>-13340.14</v>
      </c>
      <c r="G90" s="19">
        <v>0.5</v>
      </c>
      <c r="I90" s="20">
        <f t="shared" si="5"/>
        <v>-6670.07</v>
      </c>
      <c r="K90" s="5">
        <f t="shared" si="6"/>
        <v>-6670.07</v>
      </c>
      <c r="M90" s="14">
        <v>0.3517</v>
      </c>
      <c r="O90" s="5">
        <f t="shared" si="9"/>
        <v>-2345.863619</v>
      </c>
      <c r="Q90" s="16">
        <f t="shared" si="7"/>
        <v>-4324.206381</v>
      </c>
      <c r="S90" s="16">
        <f t="shared" si="8"/>
        <v>-13340.14</v>
      </c>
    </row>
    <row r="91" spans="1:19" ht="11.25">
      <c r="A91" s="4" t="s">
        <v>86</v>
      </c>
      <c r="C91" s="3" t="s">
        <v>216</v>
      </c>
      <c r="E91" s="6">
        <v>5253.33</v>
      </c>
      <c r="G91" s="19">
        <v>0.5</v>
      </c>
      <c r="I91" s="20">
        <f t="shared" si="5"/>
        <v>2626.665</v>
      </c>
      <c r="K91" s="5">
        <f t="shared" si="6"/>
        <v>2626.665</v>
      </c>
      <c r="M91" s="14">
        <v>0.2337</v>
      </c>
      <c r="O91" s="5">
        <f t="shared" si="9"/>
        <v>613.8516105</v>
      </c>
      <c r="Q91" s="16">
        <f t="shared" si="7"/>
        <v>2012.8133895</v>
      </c>
      <c r="S91" s="16">
        <f t="shared" si="8"/>
        <v>5253.33</v>
      </c>
    </row>
    <row r="92" spans="1:19" ht="11.25">
      <c r="A92" s="4" t="s">
        <v>87</v>
      </c>
      <c r="C92" s="3" t="s">
        <v>217</v>
      </c>
      <c r="E92" s="6">
        <v>653</v>
      </c>
      <c r="G92" s="19">
        <v>0.5</v>
      </c>
      <c r="I92" s="20">
        <f t="shared" si="5"/>
        <v>326.5</v>
      </c>
      <c r="K92" s="5">
        <f t="shared" si="6"/>
        <v>326.5</v>
      </c>
      <c r="M92" s="14">
        <v>0.323</v>
      </c>
      <c r="O92" s="5">
        <f t="shared" si="9"/>
        <v>105.4595</v>
      </c>
      <c r="Q92" s="16">
        <f t="shared" si="7"/>
        <v>221.0405</v>
      </c>
      <c r="S92" s="16">
        <f t="shared" si="8"/>
        <v>653</v>
      </c>
    </row>
    <row r="93" spans="1:19" ht="11.25">
      <c r="A93" s="4" t="s">
        <v>88</v>
      </c>
      <c r="C93" s="3" t="s">
        <v>218</v>
      </c>
      <c r="E93" s="6">
        <v>285576.22</v>
      </c>
      <c r="G93" s="19">
        <v>0.5</v>
      </c>
      <c r="I93" s="20">
        <f t="shared" si="5"/>
        <v>142788.11</v>
      </c>
      <c r="K93" s="5">
        <f t="shared" si="6"/>
        <v>142788.11</v>
      </c>
      <c r="M93" s="14">
        <v>0.4588</v>
      </c>
      <c r="O93" s="5">
        <f t="shared" si="9"/>
        <v>65511.18486799999</v>
      </c>
      <c r="Q93" s="16">
        <f t="shared" si="7"/>
        <v>77276.925132</v>
      </c>
      <c r="S93" s="16">
        <f t="shared" si="8"/>
        <v>285576.22</v>
      </c>
    </row>
    <row r="94" spans="1:19" ht="11.25">
      <c r="A94" s="4" t="s">
        <v>89</v>
      </c>
      <c r="C94" s="3" t="s">
        <v>219</v>
      </c>
      <c r="E94" s="6">
        <v>67921.74</v>
      </c>
      <c r="G94" s="19">
        <v>0.5</v>
      </c>
      <c r="I94" s="20">
        <f t="shared" si="5"/>
        <v>33960.87</v>
      </c>
      <c r="K94" s="5">
        <f t="shared" si="6"/>
        <v>33960.87</v>
      </c>
      <c r="M94" s="14">
        <v>0.4439</v>
      </c>
      <c r="O94" s="5">
        <f t="shared" si="9"/>
        <v>15075.230193000001</v>
      </c>
      <c r="Q94" s="16">
        <f t="shared" si="7"/>
        <v>18885.639807</v>
      </c>
      <c r="S94" s="16">
        <f t="shared" si="8"/>
        <v>67921.74</v>
      </c>
    </row>
    <row r="95" spans="1:19" ht="11.25">
      <c r="A95" s="4" t="s">
        <v>90</v>
      </c>
      <c r="C95" s="3" t="s">
        <v>220</v>
      </c>
      <c r="E95" s="6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10451.03</v>
      </c>
      <c r="G96" s="19">
        <v>0.5</v>
      </c>
      <c r="I96" s="20">
        <f t="shared" si="5"/>
        <v>5225.515</v>
      </c>
      <c r="K96" s="5">
        <f t="shared" si="6"/>
        <v>5225.515</v>
      </c>
      <c r="M96" s="14">
        <v>0.2387</v>
      </c>
      <c r="O96" s="5">
        <f t="shared" si="9"/>
        <v>1247.3304305000001</v>
      </c>
      <c r="Q96" s="16">
        <f t="shared" si="7"/>
        <v>3978.1845695</v>
      </c>
      <c r="S96" s="16">
        <f t="shared" si="8"/>
        <v>10451.03</v>
      </c>
    </row>
    <row r="97" spans="1:19" ht="11.25">
      <c r="A97" s="4" t="s">
        <v>92</v>
      </c>
      <c r="C97" s="3" t="s">
        <v>222</v>
      </c>
      <c r="E97" s="6">
        <v>32240.09</v>
      </c>
      <c r="G97" s="19">
        <v>0.5</v>
      </c>
      <c r="I97" s="20">
        <f t="shared" si="5"/>
        <v>16120.045</v>
      </c>
      <c r="K97" s="5">
        <f t="shared" si="6"/>
        <v>16120.045</v>
      </c>
      <c r="M97" s="14">
        <v>0.2455</v>
      </c>
      <c r="O97" s="5">
        <f t="shared" si="9"/>
        <v>3957.4710475</v>
      </c>
      <c r="Q97" s="16">
        <f t="shared" si="7"/>
        <v>12162.573952499999</v>
      </c>
      <c r="S97" s="16">
        <f t="shared" si="8"/>
        <v>32240.09</v>
      </c>
    </row>
    <row r="98" spans="1:19" ht="11.25">
      <c r="A98" s="4" t="s">
        <v>93</v>
      </c>
      <c r="C98" s="3" t="s">
        <v>223</v>
      </c>
      <c r="E98" s="6">
        <v>66938.09</v>
      </c>
      <c r="G98" s="19">
        <v>0.5</v>
      </c>
      <c r="I98" s="20">
        <f t="shared" si="5"/>
        <v>33469.045</v>
      </c>
      <c r="K98" s="5">
        <f t="shared" si="6"/>
        <v>33469.045</v>
      </c>
      <c r="M98" s="14">
        <v>0.3853</v>
      </c>
      <c r="O98" s="5">
        <f t="shared" si="9"/>
        <v>12895.623038499998</v>
      </c>
      <c r="Q98" s="16">
        <f t="shared" si="7"/>
        <v>20573.4219615</v>
      </c>
      <c r="S98" s="16">
        <f t="shared" si="8"/>
        <v>66938.09</v>
      </c>
    </row>
    <row r="99" spans="1:19" ht="11.25">
      <c r="A99" s="4" t="s">
        <v>94</v>
      </c>
      <c r="C99" s="3" t="s">
        <v>224</v>
      </c>
      <c r="E99" s="6">
        <v>0</v>
      </c>
      <c r="G99" s="19">
        <v>0.5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37800.73</v>
      </c>
      <c r="G100" s="19">
        <v>0.5</v>
      </c>
      <c r="I100" s="20">
        <f t="shared" si="5"/>
        <v>18900.365</v>
      </c>
      <c r="K100" s="5">
        <f t="shared" si="6"/>
        <v>18900.365</v>
      </c>
      <c r="M100" s="14">
        <v>0.3025</v>
      </c>
      <c r="O100" s="5">
        <f t="shared" si="9"/>
        <v>5717.3604125</v>
      </c>
      <c r="Q100" s="16">
        <f t="shared" si="7"/>
        <v>13183.004587500001</v>
      </c>
      <c r="S100" s="16">
        <f t="shared" si="8"/>
        <v>37800.73</v>
      </c>
    </row>
    <row r="101" spans="1:19" ht="11.25">
      <c r="A101" s="4" t="s">
        <v>96</v>
      </c>
      <c r="C101" s="3" t="s">
        <v>226</v>
      </c>
      <c r="E101" s="6">
        <v>7003.9</v>
      </c>
      <c r="G101" s="19">
        <v>0.5</v>
      </c>
      <c r="I101" s="20">
        <f t="shared" si="5"/>
        <v>3501.95</v>
      </c>
      <c r="K101" s="5">
        <f t="shared" si="6"/>
        <v>3501.95</v>
      </c>
      <c r="M101" s="14">
        <v>0.2755</v>
      </c>
      <c r="O101" s="5">
        <f t="shared" si="9"/>
        <v>964.787225</v>
      </c>
      <c r="Q101" s="16">
        <f t="shared" si="7"/>
        <v>2537.162775</v>
      </c>
      <c r="S101" s="16">
        <f t="shared" si="8"/>
        <v>7003.9</v>
      </c>
    </row>
    <row r="102" spans="1:19" ht="11.25">
      <c r="A102" s="4" t="s">
        <v>97</v>
      </c>
      <c r="C102" s="3" t="s">
        <v>227</v>
      </c>
      <c r="E102" s="6">
        <v>3963.7</v>
      </c>
      <c r="G102" s="19">
        <v>0.5</v>
      </c>
      <c r="I102" s="20">
        <f t="shared" si="5"/>
        <v>1981.85</v>
      </c>
      <c r="K102" s="5">
        <f t="shared" si="6"/>
        <v>1981.85</v>
      </c>
      <c r="M102" s="14">
        <v>0.2708</v>
      </c>
      <c r="O102" s="5">
        <f t="shared" si="9"/>
        <v>536.68498</v>
      </c>
      <c r="Q102" s="16">
        <f t="shared" si="7"/>
        <v>1445.16502</v>
      </c>
      <c r="S102" s="16">
        <f t="shared" si="8"/>
        <v>3963.7</v>
      </c>
    </row>
    <row r="103" spans="1:19" ht="11.25">
      <c r="A103" s="4" t="s">
        <v>98</v>
      </c>
      <c r="C103" s="3" t="s">
        <v>228</v>
      </c>
      <c r="E103" s="6">
        <v>9236.7</v>
      </c>
      <c r="G103" s="19">
        <v>0.5</v>
      </c>
      <c r="I103" s="20">
        <f t="shared" si="5"/>
        <v>4618.35</v>
      </c>
      <c r="K103" s="5">
        <f t="shared" si="6"/>
        <v>4618.35</v>
      </c>
      <c r="M103" s="14">
        <v>0.3888</v>
      </c>
      <c r="O103" s="5">
        <f t="shared" si="9"/>
        <v>1795.61448</v>
      </c>
      <c r="Q103" s="16">
        <f t="shared" si="7"/>
        <v>2822.73552</v>
      </c>
      <c r="S103" s="16">
        <f t="shared" si="8"/>
        <v>9236.7</v>
      </c>
    </row>
    <row r="104" spans="1:19" ht="11.25">
      <c r="A104" s="4" t="s">
        <v>99</v>
      </c>
      <c r="C104" s="3" t="s">
        <v>229</v>
      </c>
      <c r="E104" s="6">
        <v>116324.04</v>
      </c>
      <c r="G104" s="19">
        <v>0.5</v>
      </c>
      <c r="I104" s="20">
        <f t="shared" si="5"/>
        <v>58162.02</v>
      </c>
      <c r="K104" s="5">
        <f t="shared" si="6"/>
        <v>58162.02</v>
      </c>
      <c r="M104" s="14">
        <v>0.5309</v>
      </c>
      <c r="O104" s="5">
        <f t="shared" si="9"/>
        <v>30878.216418</v>
      </c>
      <c r="Q104" s="16">
        <f t="shared" si="7"/>
        <v>27283.803581999997</v>
      </c>
      <c r="S104" s="16">
        <f t="shared" si="8"/>
        <v>116324.04</v>
      </c>
    </row>
    <row r="105" spans="1:19" ht="11.25">
      <c r="A105" s="4" t="s">
        <v>100</v>
      </c>
      <c r="C105" s="3" t="s">
        <v>230</v>
      </c>
      <c r="E105" s="6">
        <v>4926.83</v>
      </c>
      <c r="G105" s="19">
        <v>0.5</v>
      </c>
      <c r="I105" s="20">
        <f t="shared" si="5"/>
        <v>2463.415</v>
      </c>
      <c r="K105" s="5">
        <f t="shared" si="6"/>
        <v>2463.415</v>
      </c>
      <c r="M105" s="14">
        <v>0.255</v>
      </c>
      <c r="O105" s="5">
        <f t="shared" si="9"/>
        <v>628.170825</v>
      </c>
      <c r="Q105" s="16">
        <f t="shared" si="7"/>
        <v>1835.2441749999998</v>
      </c>
      <c r="S105" s="16">
        <f t="shared" si="8"/>
        <v>4926.83</v>
      </c>
    </row>
    <row r="106" spans="1:19" ht="11.25">
      <c r="A106" s="4" t="s">
        <v>101</v>
      </c>
      <c r="C106" s="3" t="s">
        <v>231</v>
      </c>
      <c r="E106" s="6">
        <v>40558.68</v>
      </c>
      <c r="G106" s="19">
        <v>0.5</v>
      </c>
      <c r="I106" s="20">
        <f t="shared" si="5"/>
        <v>20279.34</v>
      </c>
      <c r="K106" s="5">
        <f t="shared" si="6"/>
        <v>20279.34</v>
      </c>
      <c r="M106" s="14">
        <v>0.2547</v>
      </c>
      <c r="O106" s="5">
        <f t="shared" si="9"/>
        <v>5165.147897999999</v>
      </c>
      <c r="Q106" s="16">
        <f t="shared" si="7"/>
        <v>15114.192102</v>
      </c>
      <c r="S106" s="16">
        <f t="shared" si="8"/>
        <v>40558.68</v>
      </c>
    </row>
    <row r="107" spans="1:19" ht="11.25">
      <c r="A107" s="4" t="s">
        <v>102</v>
      </c>
      <c r="C107" s="3" t="s">
        <v>232</v>
      </c>
      <c r="E107" s="6">
        <v>4450.04</v>
      </c>
      <c r="G107" s="19">
        <v>0.5</v>
      </c>
      <c r="I107" s="20">
        <f t="shared" si="5"/>
        <v>2225.02</v>
      </c>
      <c r="K107" s="5">
        <f t="shared" si="6"/>
        <v>2225.02</v>
      </c>
      <c r="M107" s="14">
        <v>0.2329</v>
      </c>
      <c r="O107" s="5">
        <f t="shared" si="9"/>
        <v>518.2071579999999</v>
      </c>
      <c r="Q107" s="16">
        <f t="shared" si="7"/>
        <v>1706.812842</v>
      </c>
      <c r="S107" s="16">
        <f t="shared" si="8"/>
        <v>4450.04</v>
      </c>
    </row>
    <row r="108" spans="1:19" ht="11.25">
      <c r="A108" s="4" t="s">
        <v>103</v>
      </c>
      <c r="C108" s="3" t="s">
        <v>233</v>
      </c>
      <c r="E108" s="6">
        <v>139671.08</v>
      </c>
      <c r="G108" s="19">
        <v>0.5</v>
      </c>
      <c r="I108" s="20">
        <f t="shared" si="5"/>
        <v>69835.54</v>
      </c>
      <c r="K108" s="5">
        <f t="shared" si="6"/>
        <v>69835.54</v>
      </c>
      <c r="M108" s="14">
        <v>0.3068</v>
      </c>
      <c r="O108" s="5">
        <f t="shared" si="9"/>
        <v>21425.543672</v>
      </c>
      <c r="Q108" s="16">
        <f t="shared" si="7"/>
        <v>48409.996327999994</v>
      </c>
      <c r="S108" s="16">
        <f t="shared" si="8"/>
        <v>139671.08</v>
      </c>
    </row>
    <row r="109" spans="1:19" ht="11.25">
      <c r="A109" s="4" t="s">
        <v>104</v>
      </c>
      <c r="C109" s="3" t="s">
        <v>234</v>
      </c>
      <c r="E109" s="6">
        <v>63385.63</v>
      </c>
      <c r="G109" s="19">
        <v>0.5</v>
      </c>
      <c r="I109" s="20">
        <f t="shared" si="5"/>
        <v>31692.815</v>
      </c>
      <c r="K109" s="5">
        <f t="shared" si="6"/>
        <v>31692.815</v>
      </c>
      <c r="M109" s="14">
        <v>0.3715</v>
      </c>
      <c r="O109" s="5">
        <f t="shared" si="9"/>
        <v>11773.880772499999</v>
      </c>
      <c r="Q109" s="16">
        <f t="shared" si="7"/>
        <v>19918.9342275</v>
      </c>
      <c r="S109" s="16">
        <f t="shared" si="8"/>
        <v>63385.63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3695.2</v>
      </c>
      <c r="G111" s="19">
        <v>0.5</v>
      </c>
      <c r="I111" s="20">
        <f t="shared" si="5"/>
        <v>1847.6</v>
      </c>
      <c r="K111" s="5">
        <f t="shared" si="6"/>
        <v>1847.6</v>
      </c>
      <c r="M111" s="14">
        <v>0.2496</v>
      </c>
      <c r="O111" s="5">
        <f t="shared" si="9"/>
        <v>461.16095999999993</v>
      </c>
      <c r="Q111" s="16">
        <f t="shared" si="7"/>
        <v>1386.43904</v>
      </c>
      <c r="S111" s="16">
        <f t="shared" si="8"/>
        <v>3695.2</v>
      </c>
    </row>
    <row r="112" spans="1:19" ht="11.25">
      <c r="A112" s="4" t="s">
        <v>107</v>
      </c>
      <c r="C112" s="3" t="s">
        <v>237</v>
      </c>
      <c r="E112" s="6">
        <v>42912.21</v>
      </c>
      <c r="G112" s="19">
        <v>0.5</v>
      </c>
      <c r="I112" s="20">
        <f t="shared" si="5"/>
        <v>21456.105</v>
      </c>
      <c r="K112" s="5">
        <f t="shared" si="6"/>
        <v>21456.105</v>
      </c>
      <c r="M112" s="14">
        <v>0.2223</v>
      </c>
      <c r="O112" s="5">
        <f t="shared" si="9"/>
        <v>4769.6921415</v>
      </c>
      <c r="Q112" s="16">
        <f t="shared" si="7"/>
        <v>16686.4128585</v>
      </c>
      <c r="S112" s="16">
        <f t="shared" si="8"/>
        <v>42912.21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41820.93</v>
      </c>
      <c r="G114" s="19">
        <v>0.5</v>
      </c>
      <c r="I114" s="20">
        <f t="shared" si="5"/>
        <v>20910.465</v>
      </c>
      <c r="K114" s="5">
        <f t="shared" si="6"/>
        <v>20910.465</v>
      </c>
      <c r="M114" s="14">
        <v>0.3441</v>
      </c>
      <c r="O114" s="5">
        <f t="shared" si="9"/>
        <v>7195.291006500001</v>
      </c>
      <c r="Q114" s="16">
        <f t="shared" si="7"/>
        <v>13715.1739935</v>
      </c>
      <c r="S114" s="16">
        <f t="shared" si="8"/>
        <v>41820.93</v>
      </c>
    </row>
    <row r="115" spans="1:19" ht="11.25">
      <c r="A115" s="4" t="s">
        <v>111</v>
      </c>
      <c r="C115" s="3" t="s">
        <v>240</v>
      </c>
      <c r="E115" s="6">
        <v>21236.72</v>
      </c>
      <c r="G115" s="19">
        <v>0.5</v>
      </c>
      <c r="I115" s="20">
        <f t="shared" si="5"/>
        <v>10618.36</v>
      </c>
      <c r="K115" s="5">
        <f t="shared" si="6"/>
        <v>10618.36</v>
      </c>
      <c r="M115" s="14">
        <v>0.3146</v>
      </c>
      <c r="O115" s="5">
        <f t="shared" si="9"/>
        <v>3340.536056</v>
      </c>
      <c r="Q115" s="16">
        <f t="shared" si="7"/>
        <v>7277.823944000001</v>
      </c>
      <c r="S115" s="16">
        <f t="shared" si="8"/>
        <v>21236.72</v>
      </c>
    </row>
    <row r="116" spans="1:19" ht="11.25">
      <c r="A116" s="4" t="s">
        <v>109</v>
      </c>
      <c r="C116" s="3" t="s">
        <v>279</v>
      </c>
      <c r="E116" s="6">
        <v>5579.83</v>
      </c>
      <c r="G116" s="19">
        <v>0.5</v>
      </c>
      <c r="I116" s="20">
        <f t="shared" si="5"/>
        <v>2789.915</v>
      </c>
      <c r="K116" s="5">
        <f t="shared" si="6"/>
        <v>2789.915</v>
      </c>
      <c r="M116" s="14">
        <v>0.3223</v>
      </c>
      <c r="O116" s="5">
        <f t="shared" si="9"/>
        <v>899.1896045</v>
      </c>
      <c r="Q116" s="16">
        <f t="shared" si="7"/>
        <v>1890.7253955</v>
      </c>
      <c r="S116" s="16">
        <f t="shared" si="8"/>
        <v>5579.83</v>
      </c>
    </row>
    <row r="117" spans="1:19" ht="11.25">
      <c r="A117" s="4" t="s">
        <v>112</v>
      </c>
      <c r="C117" s="3" t="s">
        <v>241</v>
      </c>
      <c r="E117" s="6">
        <v>28952.63</v>
      </c>
      <c r="G117" s="19">
        <v>0.5</v>
      </c>
      <c r="I117" s="20">
        <f t="shared" si="5"/>
        <v>14476.315</v>
      </c>
      <c r="K117" s="5">
        <f t="shared" si="6"/>
        <v>14476.315</v>
      </c>
      <c r="M117" s="14">
        <v>0.3808</v>
      </c>
      <c r="O117" s="5">
        <f t="shared" si="9"/>
        <v>5512.580752000001</v>
      </c>
      <c r="Q117" s="16">
        <f t="shared" si="7"/>
        <v>8963.734248</v>
      </c>
      <c r="S117" s="16">
        <f t="shared" si="8"/>
        <v>28952.63</v>
      </c>
    </row>
    <row r="118" spans="1:19" ht="11.25">
      <c r="A118" s="4" t="s">
        <v>113</v>
      </c>
      <c r="C118" s="3" t="s">
        <v>242</v>
      </c>
      <c r="E118" s="6">
        <v>37339.94</v>
      </c>
      <c r="G118" s="19">
        <v>0.5</v>
      </c>
      <c r="I118" s="20">
        <f t="shared" si="5"/>
        <v>18669.97</v>
      </c>
      <c r="K118" s="5">
        <f t="shared" si="6"/>
        <v>18669.97</v>
      </c>
      <c r="M118" s="14">
        <v>0.2667</v>
      </c>
      <c r="O118" s="5">
        <f t="shared" si="9"/>
        <v>4979.2809990000005</v>
      </c>
      <c r="Q118" s="16">
        <f t="shared" si="7"/>
        <v>13690.689001</v>
      </c>
      <c r="S118" s="16">
        <f t="shared" si="8"/>
        <v>37339.94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67898.01</v>
      </c>
      <c r="G120" s="19">
        <v>0.5</v>
      </c>
      <c r="I120" s="20">
        <f t="shared" si="5"/>
        <v>33949.005</v>
      </c>
      <c r="K120" s="5">
        <f t="shared" si="6"/>
        <v>33949.005</v>
      </c>
      <c r="M120" s="14">
        <v>0.2736</v>
      </c>
      <c r="O120" s="5">
        <f t="shared" si="9"/>
        <v>9288.447768</v>
      </c>
      <c r="Q120" s="16">
        <f t="shared" si="7"/>
        <v>24660.557232</v>
      </c>
      <c r="S120" s="16">
        <f t="shared" si="8"/>
        <v>67898.01</v>
      </c>
    </row>
    <row r="121" spans="1:19" ht="11.25">
      <c r="A121" s="4" t="s">
        <v>116</v>
      </c>
      <c r="C121" s="3" t="s">
        <v>245</v>
      </c>
      <c r="E121" s="6">
        <v>36234.1</v>
      </c>
      <c r="G121" s="19">
        <v>0.5</v>
      </c>
      <c r="I121" s="20">
        <f t="shared" si="5"/>
        <v>18117.05</v>
      </c>
      <c r="K121" s="5">
        <f t="shared" si="6"/>
        <v>18117.05</v>
      </c>
      <c r="M121" s="14">
        <v>0.4168</v>
      </c>
      <c r="O121" s="5">
        <f t="shared" si="9"/>
        <v>7551.1864399999995</v>
      </c>
      <c r="Q121" s="16">
        <f t="shared" si="7"/>
        <v>10565.86356</v>
      </c>
      <c r="S121" s="16">
        <f t="shared" si="8"/>
        <v>36234.1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326.5</v>
      </c>
      <c r="G123" s="19">
        <v>0.5</v>
      </c>
      <c r="I123" s="20">
        <f t="shared" si="5"/>
        <v>163.25</v>
      </c>
      <c r="K123" s="5">
        <f t="shared" si="6"/>
        <v>163.25</v>
      </c>
      <c r="M123" s="14">
        <v>0.3321</v>
      </c>
      <c r="O123" s="5">
        <f t="shared" si="9"/>
        <v>54.215325</v>
      </c>
      <c r="Q123" s="16">
        <f t="shared" si="7"/>
        <v>109.034675</v>
      </c>
      <c r="S123" s="16">
        <f t="shared" si="8"/>
        <v>326.5</v>
      </c>
    </row>
    <row r="124" spans="1:19" ht="11.25">
      <c r="A124" s="4" t="s">
        <v>119</v>
      </c>
      <c r="C124" s="3" t="s">
        <v>248</v>
      </c>
      <c r="E124" s="6">
        <v>100141.22</v>
      </c>
      <c r="G124" s="19">
        <v>0.5</v>
      </c>
      <c r="I124" s="20">
        <f t="shared" si="5"/>
        <v>50070.61</v>
      </c>
      <c r="K124" s="5">
        <f t="shared" si="6"/>
        <v>50070.61</v>
      </c>
      <c r="M124" s="14">
        <v>0.2773</v>
      </c>
      <c r="O124" s="5">
        <f t="shared" si="9"/>
        <v>13884.580152999999</v>
      </c>
      <c r="Q124" s="16">
        <f t="shared" si="7"/>
        <v>36186.029847</v>
      </c>
      <c r="S124" s="16">
        <f t="shared" si="8"/>
        <v>100141.22</v>
      </c>
    </row>
    <row r="125" spans="1:19" ht="11.25">
      <c r="A125" s="4" t="s">
        <v>120</v>
      </c>
      <c r="C125" s="3" t="s">
        <v>249</v>
      </c>
      <c r="E125" s="6">
        <v>304158.63</v>
      </c>
      <c r="G125" s="19">
        <v>0.5</v>
      </c>
      <c r="I125" s="20">
        <f t="shared" si="5"/>
        <v>152079.315</v>
      </c>
      <c r="K125" s="5">
        <f t="shared" si="6"/>
        <v>152079.315</v>
      </c>
      <c r="M125" s="14">
        <v>0.2455</v>
      </c>
      <c r="O125" s="5">
        <f t="shared" si="9"/>
        <v>37335.4718325</v>
      </c>
      <c r="Q125" s="16">
        <f t="shared" si="7"/>
        <v>114743.8431675</v>
      </c>
      <c r="S125" s="16">
        <f t="shared" si="8"/>
        <v>304158.63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118187.26</v>
      </c>
      <c r="G127" s="19">
        <v>0.5</v>
      </c>
      <c r="I127" s="20">
        <f t="shared" si="5"/>
        <v>59093.63</v>
      </c>
      <c r="K127" s="5">
        <f t="shared" si="6"/>
        <v>59093.63</v>
      </c>
      <c r="M127" s="14">
        <v>0.3535</v>
      </c>
      <c r="O127" s="5">
        <f t="shared" si="9"/>
        <v>20889.598205</v>
      </c>
      <c r="Q127" s="16">
        <f t="shared" si="7"/>
        <v>38204.031795</v>
      </c>
      <c r="S127" s="16">
        <f t="shared" si="8"/>
        <v>118187.26</v>
      </c>
    </row>
    <row r="128" spans="1:19" ht="11.25">
      <c r="A128" s="4" t="s">
        <v>123</v>
      </c>
      <c r="C128" s="3" t="s">
        <v>252</v>
      </c>
      <c r="E128" s="6">
        <v>12515.7</v>
      </c>
      <c r="G128" s="19">
        <v>0.5</v>
      </c>
      <c r="I128" s="20">
        <f t="shared" si="5"/>
        <v>6257.85</v>
      </c>
      <c r="K128" s="5">
        <f t="shared" si="6"/>
        <v>6257.85</v>
      </c>
      <c r="M128" s="14">
        <v>0.2787</v>
      </c>
      <c r="O128" s="5">
        <f t="shared" si="9"/>
        <v>1744.062795</v>
      </c>
      <c r="Q128" s="16">
        <f t="shared" si="7"/>
        <v>4513.7872050000005</v>
      </c>
      <c r="S128" s="16">
        <f t="shared" si="8"/>
        <v>12515.7</v>
      </c>
    </row>
    <row r="129" spans="1:19" ht="11.25">
      <c r="A129" s="4" t="s">
        <v>124</v>
      </c>
      <c r="C129" s="3" t="s">
        <v>253</v>
      </c>
      <c r="E129" s="6">
        <v>183136.02</v>
      </c>
      <c r="G129" s="19">
        <v>0.5</v>
      </c>
      <c r="I129" s="20">
        <f t="shared" si="5"/>
        <v>91568.01</v>
      </c>
      <c r="K129" s="5">
        <f t="shared" si="6"/>
        <v>91568.01</v>
      </c>
      <c r="M129" s="14">
        <v>0.2605</v>
      </c>
      <c r="O129" s="5">
        <f t="shared" si="9"/>
        <v>23853.466604999998</v>
      </c>
      <c r="Q129" s="16">
        <f t="shared" si="7"/>
        <v>67714.543395</v>
      </c>
      <c r="S129" s="16">
        <f t="shared" si="8"/>
        <v>183136.02</v>
      </c>
    </row>
    <row r="130" spans="1:19" ht="11.25">
      <c r="A130" s="4" t="s">
        <v>125</v>
      </c>
      <c r="C130" s="3" t="s">
        <v>254</v>
      </c>
      <c r="E130" s="6">
        <v>653</v>
      </c>
      <c r="G130" s="19">
        <v>0.5</v>
      </c>
      <c r="I130" s="20">
        <f t="shared" si="5"/>
        <v>326.5</v>
      </c>
      <c r="K130" s="5">
        <f t="shared" si="6"/>
        <v>326.5</v>
      </c>
      <c r="M130" s="14">
        <v>0.2035</v>
      </c>
      <c r="O130" s="5">
        <f t="shared" si="9"/>
        <v>66.44274999999999</v>
      </c>
      <c r="Q130" s="16">
        <f t="shared" si="7"/>
        <v>260.05725</v>
      </c>
      <c r="S130" s="16">
        <f t="shared" si="8"/>
        <v>653</v>
      </c>
    </row>
    <row r="131" spans="1:19" ht="11.25">
      <c r="A131" s="4" t="s">
        <v>126</v>
      </c>
      <c r="C131" s="3" t="s">
        <v>255</v>
      </c>
      <c r="E131" s="6">
        <v>392777.98</v>
      </c>
      <c r="G131" s="19">
        <v>0.5</v>
      </c>
      <c r="I131" s="20">
        <f t="shared" si="5"/>
        <v>196388.99</v>
      </c>
      <c r="K131" s="5">
        <f t="shared" si="6"/>
        <v>196388.99</v>
      </c>
      <c r="M131" s="14">
        <v>0.3691</v>
      </c>
      <c r="O131" s="5">
        <f t="shared" si="9"/>
        <v>72487.176209</v>
      </c>
      <c r="Q131" s="16">
        <f t="shared" si="7"/>
        <v>123901.813791</v>
      </c>
      <c r="S131" s="16">
        <f t="shared" si="8"/>
        <v>392777.98</v>
      </c>
    </row>
    <row r="132" spans="1:19" ht="11.25">
      <c r="A132" s="4" t="s">
        <v>127</v>
      </c>
      <c r="C132" s="3" t="s">
        <v>256</v>
      </c>
      <c r="E132" s="6">
        <v>165244.49</v>
      </c>
      <c r="G132" s="19">
        <v>0.5</v>
      </c>
      <c r="I132" s="20">
        <f t="shared" si="5"/>
        <v>82622.245</v>
      </c>
      <c r="K132" s="5">
        <f t="shared" si="6"/>
        <v>82622.245</v>
      </c>
      <c r="M132" s="14">
        <v>0.3072</v>
      </c>
      <c r="O132" s="5">
        <f t="shared" si="9"/>
        <v>25381.553663999995</v>
      </c>
      <c r="Q132" s="16">
        <f t="shared" si="7"/>
        <v>57240.691336</v>
      </c>
      <c r="S132" s="16">
        <f t="shared" si="8"/>
        <v>165244.49</v>
      </c>
    </row>
    <row r="133" spans="1:19" ht="11.25">
      <c r="A133" s="4" t="s">
        <v>128</v>
      </c>
      <c r="C133" s="3" t="s">
        <v>257</v>
      </c>
      <c r="E133" s="6">
        <v>20639.44</v>
      </c>
      <c r="G133" s="19">
        <v>0.5</v>
      </c>
      <c r="I133" s="20">
        <f t="shared" si="5"/>
        <v>10319.72</v>
      </c>
      <c r="K133" s="5">
        <f t="shared" si="6"/>
        <v>10319.72</v>
      </c>
      <c r="M133" s="14">
        <v>0.3513</v>
      </c>
      <c r="O133" s="5">
        <f t="shared" si="9"/>
        <v>3625.3176359999998</v>
      </c>
      <c r="Q133" s="16">
        <f t="shared" si="7"/>
        <v>6694.402364</v>
      </c>
      <c r="S133" s="16">
        <f t="shared" si="8"/>
        <v>20639.44</v>
      </c>
    </row>
    <row r="134" spans="1:19" ht="11.25">
      <c r="A134" s="4" t="s">
        <v>129</v>
      </c>
      <c r="C134" s="3" t="s">
        <v>258</v>
      </c>
      <c r="E134" s="6">
        <v>39160.82</v>
      </c>
      <c r="G134" s="19">
        <v>0.5</v>
      </c>
      <c r="I134" s="20">
        <f t="shared" si="5"/>
        <v>19580.41</v>
      </c>
      <c r="K134" s="5">
        <f t="shared" si="6"/>
        <v>19580.41</v>
      </c>
      <c r="M134" s="14">
        <v>0.2699</v>
      </c>
      <c r="O134" s="5">
        <f t="shared" si="9"/>
        <v>5284.752659</v>
      </c>
      <c r="Q134" s="16">
        <f t="shared" si="7"/>
        <v>14295.657341</v>
      </c>
      <c r="S134" s="16">
        <f t="shared" si="8"/>
        <v>39160.82</v>
      </c>
    </row>
    <row r="135" spans="1:19" ht="11.25">
      <c r="A135" s="4" t="s">
        <v>130</v>
      </c>
      <c r="C135" s="3" t="s">
        <v>259</v>
      </c>
      <c r="E135" s="6">
        <v>24061.43</v>
      </c>
      <c r="G135" s="19">
        <v>0.5</v>
      </c>
      <c r="I135" s="20">
        <f t="shared" si="5"/>
        <v>12030.715</v>
      </c>
      <c r="K135" s="5">
        <f t="shared" si="6"/>
        <v>12030.715</v>
      </c>
      <c r="M135" s="14">
        <v>0.2432</v>
      </c>
      <c r="O135" s="5">
        <f t="shared" si="9"/>
        <v>2925.869888</v>
      </c>
      <c r="Q135" s="16">
        <f t="shared" si="7"/>
        <v>9104.845111999999</v>
      </c>
      <c r="S135" s="16">
        <f t="shared" si="8"/>
        <v>24061.43</v>
      </c>
    </row>
    <row r="136" spans="1:19" ht="11.25">
      <c r="A136" s="4" t="s">
        <v>131</v>
      </c>
      <c r="C136" s="3" t="s">
        <v>260</v>
      </c>
      <c r="E136" s="6">
        <v>252703.21</v>
      </c>
      <c r="G136" s="19">
        <v>0.5</v>
      </c>
      <c r="I136" s="20">
        <f t="shared" si="5"/>
        <v>126351.605</v>
      </c>
      <c r="K136" s="5">
        <f>E136-I136</f>
        <v>126351.605</v>
      </c>
      <c r="M136" s="14">
        <v>0.3569</v>
      </c>
      <c r="O136" s="5">
        <f>K136*M136</f>
        <v>45094.8878245</v>
      </c>
      <c r="Q136" s="16">
        <f>K136-O136</f>
        <v>81256.7171755</v>
      </c>
      <c r="S136" s="16">
        <f>I136+O136+Q136</f>
        <v>252703.21</v>
      </c>
    </row>
    <row r="137" spans="1:19" ht="11.25">
      <c r="A137" s="4" t="s">
        <v>132</v>
      </c>
      <c r="C137" s="3" t="s">
        <v>261</v>
      </c>
      <c r="E137" s="6">
        <v>13519.52</v>
      </c>
      <c r="G137" s="19">
        <v>0.5</v>
      </c>
      <c r="I137" s="20">
        <f t="shared" si="5"/>
        <v>6759.76</v>
      </c>
      <c r="K137" s="5">
        <f>E137-I137</f>
        <v>6759.76</v>
      </c>
      <c r="M137" s="14">
        <v>0.3843</v>
      </c>
      <c r="O137" s="5">
        <f>K137*M137</f>
        <v>2597.775768</v>
      </c>
      <c r="Q137" s="16">
        <f>K137-O137</f>
        <v>4161.984232000001</v>
      </c>
      <c r="S137" s="16">
        <f>I137+O137+Q137</f>
        <v>13519.52</v>
      </c>
    </row>
    <row r="138" spans="1:19" ht="11.25">
      <c r="A138" s="4" t="s">
        <v>133</v>
      </c>
      <c r="C138" s="3" t="s">
        <v>262</v>
      </c>
      <c r="E138" s="6">
        <v>7881.12</v>
      </c>
      <c r="G138" s="19">
        <v>0.5</v>
      </c>
      <c r="I138" s="20">
        <f>E138*G138</f>
        <v>3940.56</v>
      </c>
      <c r="K138" s="5">
        <f>E138-I138</f>
        <v>3940.56</v>
      </c>
      <c r="M138" s="14">
        <v>0.4553</v>
      </c>
      <c r="O138" s="5">
        <f>K138*M138</f>
        <v>1794.1369679999998</v>
      </c>
      <c r="Q138" s="16">
        <f>K138-O138</f>
        <v>2146.423032</v>
      </c>
      <c r="S138" s="16">
        <f>I138+O138+Q138</f>
        <v>7881.120000000001</v>
      </c>
    </row>
    <row r="139" spans="1:19" ht="11.25">
      <c r="A139" s="4" t="s">
        <v>134</v>
      </c>
      <c r="C139" s="3" t="s">
        <v>263</v>
      </c>
      <c r="E139" s="6">
        <v>47457.73</v>
      </c>
      <c r="G139" s="19">
        <v>0.5</v>
      </c>
      <c r="I139" s="20">
        <f>E139*G139</f>
        <v>23728.865</v>
      </c>
      <c r="K139" s="5">
        <f>E139-I139</f>
        <v>23728.865</v>
      </c>
      <c r="M139" s="14">
        <v>0.4587</v>
      </c>
      <c r="O139" s="5">
        <f>K139*M139</f>
        <v>10884.4303755</v>
      </c>
      <c r="Q139" s="16">
        <f>K139-O139</f>
        <v>12844.434624500002</v>
      </c>
      <c r="S139" s="16">
        <f>I139+O139+Q139</f>
        <v>47457.73000000001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5923524.590000001</v>
      </c>
      <c r="G143" s="6"/>
      <c r="I143" s="18">
        <f>SUM(I9:I142)</f>
        <v>2961762.2950000004</v>
      </c>
      <c r="K143" s="5">
        <f>SUM(K9:K142)</f>
        <v>2961762.2950000004</v>
      </c>
      <c r="O143" s="5">
        <f>SUM(O9:O142)</f>
        <v>1024622.5919449999</v>
      </c>
      <c r="Q143" s="16">
        <f>K143-O143</f>
        <v>1937139.7030550004</v>
      </c>
      <c r="S143" s="16">
        <f>SUM(S9:S142)</f>
        <v>5923524.590000001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5.140625" style="4" bestFit="1" customWidth="1"/>
    <col min="2" max="2" width="1.28515625" style="3" customWidth="1"/>
    <col min="3" max="3" width="18.7109375" style="3" bestFit="1" customWidth="1"/>
    <col min="4" max="4" width="1.28515625" style="3" customWidth="1"/>
    <col min="5" max="5" width="12.28125" style="1" bestFit="1" customWidth="1"/>
    <col min="6" max="6" width="1.28515625" style="3" customWidth="1"/>
    <col min="7" max="7" width="9.57421875" style="5" bestFit="1" customWidth="1"/>
    <col min="8" max="8" width="1.28515625" style="3" customWidth="1"/>
    <col min="9" max="9" width="12.00390625" style="6" bestFit="1" customWidth="1"/>
    <col min="10" max="10" width="1.28515625" style="3" customWidth="1"/>
    <col min="11" max="11" width="12.00390625" style="5" bestFit="1" customWidth="1"/>
    <col min="12" max="12" width="1.28515625" style="3" customWidth="1"/>
    <col min="13" max="13" width="7.8515625" style="6" bestFit="1" customWidth="1"/>
    <col min="14" max="14" width="1.28515625" style="3" customWidth="1"/>
    <col min="15" max="15" width="11.7109375" style="5" customWidth="1"/>
    <col min="16" max="16" width="1.28515625" style="3" customWidth="1"/>
    <col min="17" max="17" width="12.00390625" style="3" bestFit="1" customWidth="1"/>
    <col min="18" max="18" width="1.28515625" style="3" customWidth="1"/>
    <col min="19" max="19" width="12.00390625" style="3" bestFit="1" customWidth="1"/>
    <col min="20" max="20" width="1.28515625" style="3" customWidth="1"/>
    <col min="21" max="21" width="20.140625" style="3" bestFit="1" customWidth="1"/>
    <col min="22" max="22" width="1.28515625" style="3" customWidth="1"/>
    <col min="23" max="23" width="20.140625" style="3" bestFit="1" customWidth="1"/>
    <col min="24" max="24" width="1.28515625" style="3" customWidth="1"/>
    <col min="25" max="16384" width="9.140625" style="3" customWidth="1"/>
  </cols>
  <sheetData>
    <row r="1" spans="1:15" ht="11.25">
      <c r="A1" s="28" t="s">
        <v>306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8" t="s">
        <v>293</v>
      </c>
      <c r="G4" s="6"/>
      <c r="M4" s="2" t="s">
        <v>276</v>
      </c>
    </row>
    <row r="5" spans="5:23" ht="11.25">
      <c r="E5" s="8" t="s">
        <v>294</v>
      </c>
      <c r="G5" s="6"/>
      <c r="K5" s="15">
        <v>0.35</v>
      </c>
      <c r="M5" s="2" t="s">
        <v>277</v>
      </c>
      <c r="U5" s="8"/>
      <c r="W5" s="8"/>
    </row>
    <row r="6" spans="5:23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  <c r="U6" s="8"/>
      <c r="W6" s="8"/>
    </row>
    <row r="7" spans="1:23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  <c r="U7" s="8"/>
      <c r="W7" s="8"/>
    </row>
    <row r="8" spans="1:23" ht="11.25">
      <c r="A8" s="10" t="s">
        <v>1</v>
      </c>
      <c r="B8" s="11"/>
      <c r="C8" s="11" t="s">
        <v>2</v>
      </c>
      <c r="E8" s="13" t="s">
        <v>278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  <c r="U8" s="11"/>
      <c r="W8" s="11"/>
    </row>
    <row r="9" spans="1:23" ht="11.25">
      <c r="A9" s="4" t="s">
        <v>3</v>
      </c>
      <c r="C9" s="3" t="s">
        <v>4</v>
      </c>
      <c r="E9" s="18">
        <f>JLY!E9+AUG!E9+SEP!E9+OCT!E9+NOV!E9+DEC!E9+JAN!E9+FEB!E9+MAR!E9+APR!E9+MAY!E9+JNE!E9</f>
        <v>875630.17</v>
      </c>
      <c r="G9" s="21">
        <v>0.5</v>
      </c>
      <c r="H9" s="14"/>
      <c r="I9" s="18">
        <f>JLY!I9+AUG!I9+SEP!I9+OCT!I9+NOV!I9+DEC!I9+JAN!I9+FEB!I9+MAR!I9+APR!I9+MAY!I9+JNE!I9</f>
        <v>437815.085</v>
      </c>
      <c r="K9" s="18">
        <f>JLY!K9+AUG!K9+SEP!K9+OCT!K9+NOV!K9+DEC!K9+JAN!K9+FEB!K9+MAR!K9+APR!K9+MAY!K9+JNE!K9</f>
        <v>437815.085</v>
      </c>
      <c r="M9" s="14">
        <v>0.2332</v>
      </c>
      <c r="O9" s="18">
        <f>JLY!O9+AUG!O9+SEP!O9+OCT!O9+NOV!O9+DEC!O9+JAN!O9+FEB!O9+MAR!O9+APR!O9+MAY!O9+JNE!O9</f>
        <v>102098.47782199999</v>
      </c>
      <c r="Q9" s="18">
        <f>JLY!Q9+AUG!Q9+SEP!Q9+OCT!Q9+NOV!Q9+DEC!Q9+JAN!Q9+FEB!Q9+MAR!Q9+APR!Q9+MAY!Q9+JNE!Q9</f>
        <v>335716.60717800003</v>
      </c>
      <c r="S9" s="16">
        <f>I9+O9+Q9</f>
        <v>875630.17</v>
      </c>
      <c r="U9" s="16"/>
      <c r="W9" s="16"/>
    </row>
    <row r="10" spans="1:23" ht="11.25">
      <c r="A10" s="4" t="s">
        <v>5</v>
      </c>
      <c r="C10" s="3" t="s">
        <v>135</v>
      </c>
      <c r="E10" s="18">
        <f>JLY!E10+AUG!E10+SEP!E10+OCT!E10+NOV!E10+DEC!E10+JAN!E10+FEB!E10+MAR!E10+APR!E10+MAY!E10+JNE!E10</f>
        <v>1459115.86</v>
      </c>
      <c r="G10" s="21">
        <v>0.5</v>
      </c>
      <c r="H10" s="14"/>
      <c r="I10" s="18">
        <f>JLY!I10+AUG!I10+SEP!I10+OCT!I10+NOV!I10+DEC!I10+JAN!I10+FEB!I10+MAR!I10+APR!I10+MAY!I10+JNE!I10</f>
        <v>729557.93</v>
      </c>
      <c r="K10" s="18">
        <f>JLY!K10+AUG!K10+SEP!K10+OCT!K10+NOV!K10+DEC!K10+JAN!K10+FEB!K10+MAR!K10+APR!K10+MAY!K10+JNE!K10</f>
        <v>729557.93</v>
      </c>
      <c r="M10" s="14">
        <v>0.4474</v>
      </c>
      <c r="O10" s="18">
        <f>JLY!O10+AUG!O10+SEP!O10+OCT!O10+NOV!O10+DEC!O10+JAN!O10+FEB!O10+MAR!O10+APR!O10+MAY!O10+JNE!O10</f>
        <v>326404.21788199997</v>
      </c>
      <c r="P10" s="18"/>
      <c r="Q10" s="18">
        <f>JLY!Q10+AUG!Q10+SEP!Q10+OCT!Q10+NOV!Q10+DEC!Q10+JAN!Q10+FEB!Q10+MAR!Q10+APR!Q10+MAY!Q10+JNE!Q10</f>
        <v>403153.71211799997</v>
      </c>
      <c r="S10" s="16">
        <f aca="true" t="shared" si="0" ref="S10:S73">I10+O10+Q10</f>
        <v>1459115.86</v>
      </c>
      <c r="U10" s="16"/>
      <c r="W10" s="16"/>
    </row>
    <row r="11" spans="1:23" ht="11.25">
      <c r="A11" s="4" t="s">
        <v>6</v>
      </c>
      <c r="C11" s="3" t="s">
        <v>136</v>
      </c>
      <c r="E11" s="18">
        <f>JLY!E11+AUG!E11+SEP!E11+OCT!E11+NOV!E11+DEC!E11+JAN!E11+FEB!E11+MAR!E11+APR!E11+MAY!E11+JNE!E11</f>
        <v>549229.9</v>
      </c>
      <c r="G11" s="21">
        <v>0.5</v>
      </c>
      <c r="H11" s="14"/>
      <c r="I11" s="18">
        <f>JLY!I11+AUG!I11+SEP!I11+OCT!I11+NOV!I11+DEC!I11+JAN!I11+FEB!I11+MAR!I11+APR!I11+MAY!I11+JNE!I11</f>
        <v>274614.95</v>
      </c>
      <c r="K11" s="18">
        <f>JLY!K11+AUG!K11+SEP!K11+OCT!K11+NOV!K11+DEC!K11+JAN!K11+FEB!K11+MAR!K11+APR!K11+MAY!K11+JNE!K11</f>
        <v>274614.95</v>
      </c>
      <c r="M11" s="14">
        <v>0.1924</v>
      </c>
      <c r="O11" s="18">
        <f>JLY!O11+AUG!O11+SEP!O11+OCT!O11+NOV!O11+DEC!O11+JAN!O11+FEB!O11+MAR!O11+APR!O11+MAY!O11+JNE!O11</f>
        <v>52835.916379999995</v>
      </c>
      <c r="P11" s="18"/>
      <c r="Q11" s="18">
        <f>JLY!Q11+AUG!Q11+SEP!Q11+OCT!Q11+NOV!Q11+DEC!Q11+JAN!Q11+FEB!Q11+MAR!Q11+APR!Q11+MAY!Q11+JNE!Q11</f>
        <v>221779.03362</v>
      </c>
      <c r="S11" s="16">
        <f t="shared" si="0"/>
        <v>549229.9</v>
      </c>
      <c r="U11" s="16"/>
      <c r="W11" s="16"/>
    </row>
    <row r="12" spans="1:23" ht="11.25">
      <c r="A12" s="4" t="s">
        <v>7</v>
      </c>
      <c r="C12" s="3" t="s">
        <v>137</v>
      </c>
      <c r="E12" s="18">
        <f>JLY!E12+AUG!E12+SEP!E12+OCT!E12+NOV!E12+DEC!E12+JAN!E12+FEB!E12+MAR!E12+APR!E12+MAY!E12+JNE!E12</f>
        <v>315679.48000000004</v>
      </c>
      <c r="G12" s="21">
        <v>0.5</v>
      </c>
      <c r="H12" s="14"/>
      <c r="I12" s="18">
        <f>JLY!I12+AUG!I12+SEP!I12+OCT!I12+NOV!I12+DEC!I12+JAN!I12+FEB!I12+MAR!I12+APR!I12+MAY!I12+JNE!I12</f>
        <v>157839.74000000002</v>
      </c>
      <c r="K12" s="18">
        <f>JLY!K12+AUG!K12+SEP!K12+OCT!K12+NOV!K12+DEC!K12+JAN!K12+FEB!K12+MAR!K12+APR!K12+MAY!K12+JNE!K12</f>
        <v>157839.74000000002</v>
      </c>
      <c r="M12" s="14">
        <v>0.3268</v>
      </c>
      <c r="O12" s="18">
        <f>JLY!O12+AUG!O12+SEP!O12+OCT!O12+NOV!O12+DEC!O12+JAN!O12+FEB!O12+MAR!O12+APR!O12+MAY!O12+JNE!O12</f>
        <v>51582.027032</v>
      </c>
      <c r="P12" s="18"/>
      <c r="Q12" s="18">
        <f>JLY!Q12+AUG!Q12+SEP!Q12+OCT!Q12+NOV!Q12+DEC!Q12+JAN!Q12+FEB!Q12+MAR!Q12+APR!Q12+MAY!Q12+JNE!Q12</f>
        <v>106257.71296800002</v>
      </c>
      <c r="S12" s="16">
        <f t="shared" si="0"/>
        <v>315679.48000000004</v>
      </c>
      <c r="U12" s="16"/>
      <c r="W12" s="16"/>
    </row>
    <row r="13" spans="1:23" ht="11.25">
      <c r="A13" s="4" t="s">
        <v>8</v>
      </c>
      <c r="C13" s="3" t="s">
        <v>138</v>
      </c>
      <c r="E13" s="18">
        <f>JLY!E13+AUG!E13+SEP!E13+OCT!E13+NOV!E13+DEC!E13+JAN!E13+FEB!E13+MAR!E13+APR!E13+MAY!E13+JNE!E13</f>
        <v>418876.37200000003</v>
      </c>
      <c r="G13" s="21">
        <v>0.5</v>
      </c>
      <c r="H13" s="14"/>
      <c r="I13" s="18">
        <f>JLY!I13+AUG!I13+SEP!I13+OCT!I13+NOV!I13+DEC!I13+JAN!I13+FEB!I13+MAR!I13+APR!I13+MAY!I13+JNE!I13</f>
        <v>209438.18600000002</v>
      </c>
      <c r="K13" s="18">
        <f>JLY!K13+AUG!K13+SEP!K13+OCT!K13+NOV!K13+DEC!K13+JAN!K13+FEB!K13+MAR!K13+APR!K13+MAY!K13+JNE!K13</f>
        <v>209438.18600000002</v>
      </c>
      <c r="M13" s="14">
        <v>0.2722</v>
      </c>
      <c r="O13" s="18">
        <f>JLY!O13+AUG!O13+SEP!O13+OCT!O13+NOV!O13+DEC!O13+JAN!O13+FEB!O13+MAR!O13+APR!O13+MAY!O13+JNE!O13</f>
        <v>57009.07422919999</v>
      </c>
      <c r="P13" s="18"/>
      <c r="Q13" s="18">
        <f>JLY!Q13+AUG!Q13+SEP!Q13+OCT!Q13+NOV!Q13+DEC!Q13+JAN!Q13+FEB!Q13+MAR!Q13+APR!Q13+MAY!Q13+JNE!Q13</f>
        <v>152429.1117708</v>
      </c>
      <c r="S13" s="16">
        <f t="shared" si="0"/>
        <v>418876.372</v>
      </c>
      <c r="U13" s="16"/>
      <c r="W13" s="16"/>
    </row>
    <row r="14" spans="1:23" ht="11.25">
      <c r="A14" s="4" t="s">
        <v>9</v>
      </c>
      <c r="C14" s="3" t="s">
        <v>139</v>
      </c>
      <c r="E14" s="18">
        <f>JLY!E14+AUG!E14+SEP!E14+OCT!E14+NOV!E14+DEC!E14+JAN!E14+FEB!E14+MAR!E14+APR!E14+MAY!E14+JNE!E14</f>
        <v>377804.81999999995</v>
      </c>
      <c r="G14" s="21">
        <v>0.5</v>
      </c>
      <c r="H14" s="14"/>
      <c r="I14" s="18">
        <f>JLY!I14+AUG!I14+SEP!I14+OCT!I14+NOV!I14+DEC!I14+JAN!I14+FEB!I14+MAR!I14+APR!I14+MAY!I14+JNE!I14</f>
        <v>188902.40999999997</v>
      </c>
      <c r="K14" s="18">
        <f>JLY!K14+AUG!K14+SEP!K14+OCT!K14+NOV!K14+DEC!K14+JAN!K14+FEB!K14+MAR!K14+APR!K14+MAY!K14+JNE!K14</f>
        <v>188902.40999999997</v>
      </c>
      <c r="M14" s="14">
        <v>0.2639</v>
      </c>
      <c r="O14" s="18">
        <f>JLY!O14+AUG!O14+SEP!O14+OCT!O14+NOV!O14+DEC!O14+JAN!O14+FEB!O14+MAR!O14+APR!O14+MAY!O14+JNE!O14</f>
        <v>49851.345999000005</v>
      </c>
      <c r="P14" s="18"/>
      <c r="Q14" s="18">
        <f>JLY!Q14+AUG!Q14+SEP!Q14+OCT!Q14+NOV!Q14+DEC!Q14+JAN!Q14+FEB!Q14+MAR!Q14+APR!Q14+MAY!Q14+JNE!Q14</f>
        <v>139051.064001</v>
      </c>
      <c r="S14" s="16">
        <f t="shared" si="0"/>
        <v>377804.81999999995</v>
      </c>
      <c r="U14" s="16"/>
      <c r="W14" s="16"/>
    </row>
    <row r="15" spans="1:23" ht="11.25">
      <c r="A15" s="4" t="s">
        <v>10</v>
      </c>
      <c r="C15" s="3" t="s">
        <v>140</v>
      </c>
      <c r="E15" s="18">
        <f>JLY!E15+AUG!E15+SEP!E15+OCT!E15+NOV!E15+DEC!E15+JAN!E15+FEB!E15+MAR!E15+APR!E15+MAY!E15+JNE!E15</f>
        <v>2052676.4300000002</v>
      </c>
      <c r="G15" s="21">
        <v>0.5</v>
      </c>
      <c r="H15" s="14"/>
      <c r="I15" s="18">
        <f>JLY!I15+AUG!I15+SEP!I15+OCT!I15+NOV!I15+DEC!I15+JAN!I15+FEB!I15+MAR!I15+APR!I15+MAY!I15+JNE!I15</f>
        <v>1026338.2150000001</v>
      </c>
      <c r="K15" s="18">
        <f>JLY!K15+AUG!K15+SEP!K15+OCT!K15+NOV!K15+DEC!K15+JAN!K15+FEB!K15+MAR!K15+APR!K15+MAY!K15+JNE!K15</f>
        <v>1026338.2150000001</v>
      </c>
      <c r="M15" s="14">
        <v>0.4602</v>
      </c>
      <c r="O15" s="18">
        <f>JLY!O15+AUG!O15+SEP!O15+OCT!O15+NOV!O15+DEC!O15+JAN!O15+FEB!O15+MAR!O15+APR!O15+MAY!O15+JNE!O15</f>
        <v>472320.84654299996</v>
      </c>
      <c r="P15" s="18"/>
      <c r="Q15" s="18">
        <f>JLY!Q15+AUG!Q15+SEP!Q15+OCT!Q15+NOV!Q15+DEC!Q15+JAN!Q15+FEB!Q15+MAR!Q15+APR!Q15+MAY!Q15+JNE!Q15</f>
        <v>554017.368457</v>
      </c>
      <c r="S15" s="16">
        <f t="shared" si="0"/>
        <v>2052676.43</v>
      </c>
      <c r="U15" s="16"/>
      <c r="W15" s="16"/>
    </row>
    <row r="16" spans="1:23" ht="11.25">
      <c r="A16" s="4" t="s">
        <v>11</v>
      </c>
      <c r="C16" s="3" t="s">
        <v>141</v>
      </c>
      <c r="E16" s="18">
        <f>JLY!E16+AUG!E16+SEP!E16+OCT!E16+NOV!E16+DEC!E16+JAN!E16+FEB!E16+MAR!E16+APR!E16+MAY!E16+JNE!E16</f>
        <v>1066910.2699999998</v>
      </c>
      <c r="G16" s="21">
        <v>0.5</v>
      </c>
      <c r="H16" s="14"/>
      <c r="I16" s="18">
        <f>JLY!I16+AUG!I16+SEP!I16+OCT!I16+NOV!I16+DEC!I16+JAN!I16+FEB!I16+MAR!I16+APR!I16+MAY!I16+JNE!I16</f>
        <v>533455.1349999999</v>
      </c>
      <c r="K16" s="18">
        <f>JLY!K16+AUG!K16+SEP!K16+OCT!K16+NOV!K16+DEC!K16+JAN!K16+FEB!K16+MAR!K16+APR!K16+MAY!K16+JNE!K16</f>
        <v>533455.1349999999</v>
      </c>
      <c r="M16" s="14">
        <v>0.3302</v>
      </c>
      <c r="O16" s="18">
        <f>JLY!O16+AUG!O16+SEP!O16+OCT!O16+NOV!O16+DEC!O16+JAN!O16+FEB!O16+MAR!O16+APR!O16+MAY!O16+JNE!O16</f>
        <v>176146.88557700004</v>
      </c>
      <c r="P16" s="18"/>
      <c r="Q16" s="18">
        <f>JLY!Q16+AUG!Q16+SEP!Q16+OCT!Q16+NOV!Q16+DEC!Q16+JAN!Q16+FEB!Q16+MAR!Q16+APR!Q16+MAY!Q16+JNE!Q16</f>
        <v>357308.2494230001</v>
      </c>
      <c r="S16" s="16">
        <f t="shared" si="0"/>
        <v>1066910.27</v>
      </c>
      <c r="U16" s="16"/>
      <c r="W16" s="16"/>
    </row>
    <row r="17" spans="1:23" ht="11.25">
      <c r="A17" s="4" t="s">
        <v>12</v>
      </c>
      <c r="C17" s="3" t="s">
        <v>142</v>
      </c>
      <c r="E17" s="18">
        <f>JLY!E17+AUG!E17+SEP!E17+OCT!E17+NOV!E17+DEC!E17+JAN!E17+FEB!E17+MAR!E17+APR!E17+MAY!E17+JNE!E17</f>
        <v>0</v>
      </c>
      <c r="G17" s="21">
        <v>0.5</v>
      </c>
      <c r="H17" s="14"/>
      <c r="I17" s="18">
        <f>JLY!I17+AUG!I17+SEP!I17+OCT!I17+NOV!I17+DEC!I17+JAN!I17+FEB!I17+MAR!I17+APR!I17+MAY!I17+JNE!I17</f>
        <v>0</v>
      </c>
      <c r="K17" s="18">
        <f>JLY!K17+AUG!K17+SEP!K17+OCT!K17+NOV!K17+DEC!K17+JAN!K17+FEB!K17+MAR!K17+APR!K17+MAY!K17+JNE!K17</f>
        <v>0</v>
      </c>
      <c r="M17" s="14">
        <v>0.4278</v>
      </c>
      <c r="O17" s="18">
        <f>JLY!O17+AUG!O17+SEP!O17+OCT!O17+NOV!O17+DEC!O17+JAN!O17+FEB!O17+MAR!O17+APR!O17+MAY!O17+JNE!O17</f>
        <v>0</v>
      </c>
      <c r="P17" s="18"/>
      <c r="Q17" s="18">
        <f>JLY!Q17+AUG!Q17+SEP!Q17+OCT!Q17+NOV!Q17+DEC!Q17+JAN!Q17+FEB!Q17+MAR!Q17+APR!Q17+MAY!Q17+JNE!Q17</f>
        <v>0</v>
      </c>
      <c r="S17" s="16">
        <f t="shared" si="0"/>
        <v>0</v>
      </c>
      <c r="U17" s="16"/>
      <c r="W17" s="16"/>
    </row>
    <row r="18" spans="1:23" ht="11.25">
      <c r="A18" s="4" t="s">
        <v>13</v>
      </c>
      <c r="C18" s="3" t="s">
        <v>143</v>
      </c>
      <c r="E18" s="18">
        <f>JLY!E18+AUG!E18+SEP!E18+OCT!E18+NOV!E18+DEC!E18+JAN!E18+FEB!E18+MAR!E18+APR!E18+MAY!E18+JNE!E18</f>
        <v>985341.4400000001</v>
      </c>
      <c r="G18" s="21">
        <v>0.5</v>
      </c>
      <c r="H18" s="14"/>
      <c r="I18" s="18">
        <f>JLY!I18+AUG!I18+SEP!I18+OCT!I18+NOV!I18+DEC!I18+JAN!I18+FEB!I18+MAR!I18+APR!I18+MAY!I18+JNE!I18</f>
        <v>492670.72000000003</v>
      </c>
      <c r="K18" s="18">
        <f>JLY!K18+AUG!K18+SEP!K18+OCT!K18+NOV!K18+DEC!K18+JAN!K18+FEB!K18+MAR!K18+APR!K18+MAY!K18+JNE!K18</f>
        <v>492670.72000000003</v>
      </c>
      <c r="M18" s="14">
        <v>0.336</v>
      </c>
      <c r="O18" s="18">
        <f>JLY!O18+AUG!O18+SEP!O18+OCT!O18+NOV!O18+DEC!O18+JAN!O18+FEB!O18+MAR!O18+APR!O18+MAY!O18+JNE!O18</f>
        <v>165537.36192</v>
      </c>
      <c r="P18" s="18"/>
      <c r="Q18" s="18">
        <f>JLY!Q18+AUG!Q18+SEP!Q18+OCT!Q18+NOV!Q18+DEC!Q18+JAN!Q18+FEB!Q18+MAR!Q18+APR!Q18+MAY!Q18+JNE!Q18</f>
        <v>327133.35808</v>
      </c>
      <c r="S18" s="16">
        <f t="shared" si="0"/>
        <v>985341.44</v>
      </c>
      <c r="U18" s="16"/>
      <c r="W18" s="16"/>
    </row>
    <row r="19" spans="1:23" ht="11.25">
      <c r="A19" s="4" t="s">
        <v>14</v>
      </c>
      <c r="C19" s="3" t="s">
        <v>144</v>
      </c>
      <c r="E19" s="18">
        <f>JLY!E19+AUG!E19+SEP!E19+OCT!E19+NOV!E19+DEC!E19+JAN!E19+FEB!E19+MAR!E19+APR!E19+MAY!E19+JNE!E19</f>
        <v>0</v>
      </c>
      <c r="G19" s="21">
        <v>0.5</v>
      </c>
      <c r="H19" s="14"/>
      <c r="I19" s="18">
        <f>JLY!I19+AUG!I19+SEP!I19+OCT!I19+NOV!I19+DEC!I19+JAN!I19+FEB!I19+MAR!I19+APR!I19+MAY!I19+JNE!I19</f>
        <v>0</v>
      </c>
      <c r="K19" s="18">
        <f>JLY!K19+AUG!K19+SEP!K19+OCT!K19+NOV!K19+DEC!K19+JAN!K19+FEB!K19+MAR!K19+APR!K19+MAY!K19+JNE!K19</f>
        <v>0</v>
      </c>
      <c r="M19" s="14">
        <v>0.2109</v>
      </c>
      <c r="O19" s="18">
        <f>JLY!O19+AUG!O19+SEP!O19+OCT!O19+NOV!O19+DEC!O19+JAN!O19+FEB!O19+MAR!O19+APR!O19+MAY!O19+JNE!O19</f>
        <v>0</v>
      </c>
      <c r="P19" s="18"/>
      <c r="Q19" s="18">
        <f>JLY!Q19+AUG!Q19+SEP!Q19+OCT!Q19+NOV!Q19+DEC!Q19+JAN!Q19+FEB!Q19+MAR!Q19+APR!Q19+MAY!Q19+JNE!Q19</f>
        <v>0</v>
      </c>
      <c r="S19" s="16">
        <f t="shared" si="0"/>
        <v>0</v>
      </c>
      <c r="U19" s="16"/>
      <c r="W19" s="16"/>
    </row>
    <row r="20" spans="1:23" ht="11.25">
      <c r="A20" s="4" t="s">
        <v>15</v>
      </c>
      <c r="C20" s="3" t="s">
        <v>145</v>
      </c>
      <c r="E20" s="18">
        <f>JLY!E20+AUG!E20+SEP!E20+OCT!E20+NOV!E20+DEC!E20+JAN!E20+FEB!E20+MAR!E20+APR!E20+MAY!E20+JNE!E20</f>
        <v>324704.22</v>
      </c>
      <c r="G20" s="21">
        <v>0.5</v>
      </c>
      <c r="H20" s="14"/>
      <c r="I20" s="18">
        <f>JLY!I20+AUG!I20+SEP!I20+OCT!I20+NOV!I20+DEC!I20+JAN!I20+FEB!I20+MAR!I20+APR!I20+MAY!I20+JNE!I20</f>
        <v>162352.11</v>
      </c>
      <c r="K20" s="18">
        <f>JLY!K20+AUG!K20+SEP!K20+OCT!K20+NOV!K20+DEC!K20+JAN!K20+FEB!K20+MAR!K20+APR!K20+MAY!K20+JNE!K20</f>
        <v>162352.11</v>
      </c>
      <c r="M20" s="14">
        <v>0.3602</v>
      </c>
      <c r="O20" s="18">
        <f>JLY!O20+AUG!O20+SEP!O20+OCT!O20+NOV!O20+DEC!O20+JAN!O20+FEB!O20+MAR!O20+APR!O20+MAY!O20+JNE!O20</f>
        <v>58479.23002200001</v>
      </c>
      <c r="P20" s="18"/>
      <c r="Q20" s="18">
        <f>JLY!Q20+AUG!Q20+SEP!Q20+OCT!Q20+NOV!Q20+DEC!Q20+JAN!Q20+FEB!Q20+MAR!Q20+APR!Q20+MAY!Q20+JNE!Q20</f>
        <v>103872.879978</v>
      </c>
      <c r="S20" s="16">
        <f t="shared" si="0"/>
        <v>324704.22</v>
      </c>
      <c r="U20" s="16"/>
      <c r="W20" s="16"/>
    </row>
    <row r="21" spans="1:23" ht="11.25">
      <c r="A21" s="4" t="s">
        <v>16</v>
      </c>
      <c r="C21" s="3" t="s">
        <v>146</v>
      </c>
      <c r="E21" s="18">
        <f>JLY!E21+AUG!E21+SEP!E21+OCT!E21+NOV!E21+DEC!E21+JAN!E21+FEB!E21+MAR!E21+APR!E21+MAY!E21+JNE!E21</f>
        <v>495664.58</v>
      </c>
      <c r="G21" s="21">
        <v>0.5</v>
      </c>
      <c r="H21" s="14"/>
      <c r="I21" s="18">
        <f>JLY!I21+AUG!I21+SEP!I21+OCT!I21+NOV!I21+DEC!I21+JAN!I21+FEB!I21+MAR!I21+APR!I21+MAY!I21+JNE!I21</f>
        <v>247832.29</v>
      </c>
      <c r="K21" s="18">
        <f>JLY!K21+AUG!K21+SEP!K21+OCT!K21+NOV!K21+DEC!K21+JAN!K21+FEB!K21+MAR!K21+APR!K21+MAY!K21+JNE!K21</f>
        <v>247832.29</v>
      </c>
      <c r="M21" s="14">
        <v>0.2439</v>
      </c>
      <c r="O21" s="18">
        <f>JLY!O21+AUG!O21+SEP!O21+OCT!O21+NOV!O21+DEC!O21+JAN!O21+FEB!O21+MAR!O21+APR!O21+MAY!O21+JNE!O21</f>
        <v>60446.295531</v>
      </c>
      <c r="P21" s="18"/>
      <c r="Q21" s="18">
        <f>JLY!Q21+AUG!Q21+SEP!Q21+OCT!Q21+NOV!Q21+DEC!Q21+JAN!Q21+FEB!Q21+MAR!Q21+APR!Q21+MAY!Q21+JNE!Q21</f>
        <v>187385.99446900003</v>
      </c>
      <c r="S21" s="16">
        <f t="shared" si="0"/>
        <v>495664.58</v>
      </c>
      <c r="U21" s="16"/>
      <c r="W21" s="16"/>
    </row>
    <row r="22" spans="1:23" ht="11.25">
      <c r="A22" s="4" t="s">
        <v>17</v>
      </c>
      <c r="C22" s="3" t="s">
        <v>147</v>
      </c>
      <c r="E22" s="18">
        <f>JLY!E22+AUG!E22+SEP!E22+OCT!E22+NOV!E22+DEC!E22+JAN!E22+FEB!E22+MAR!E22+APR!E22+MAY!E22+JNE!E22</f>
        <v>272755.83999999997</v>
      </c>
      <c r="G22" s="21">
        <v>0.5</v>
      </c>
      <c r="H22" s="14"/>
      <c r="I22" s="18">
        <f>JLY!I22+AUG!I22+SEP!I22+OCT!I22+NOV!I22+DEC!I22+JAN!I22+FEB!I22+MAR!I22+APR!I22+MAY!I22+JNE!I22</f>
        <v>136377.91999999998</v>
      </c>
      <c r="K22" s="18">
        <f>JLY!K22+AUG!K22+SEP!K22+OCT!K22+NOV!K22+DEC!K22+JAN!K22+FEB!K22+MAR!K22+APR!K22+MAY!K22+JNE!K22</f>
        <v>136377.91999999998</v>
      </c>
      <c r="M22" s="14">
        <v>0.3156</v>
      </c>
      <c r="O22" s="18">
        <f>JLY!O22+AUG!O22+SEP!O22+OCT!O22+NOV!O22+DEC!O22+JAN!O22+FEB!O22+MAR!O22+APR!O22+MAY!O22+JNE!O22</f>
        <v>43040.871552</v>
      </c>
      <c r="P22" s="18"/>
      <c r="Q22" s="18">
        <f>JLY!Q22+AUG!Q22+SEP!Q22+OCT!Q22+NOV!Q22+DEC!Q22+JAN!Q22+FEB!Q22+MAR!Q22+APR!Q22+MAY!Q22+JNE!Q22</f>
        <v>93337.048448</v>
      </c>
      <c r="S22" s="16">
        <f t="shared" si="0"/>
        <v>272755.83999999997</v>
      </c>
      <c r="U22" s="16"/>
      <c r="W22" s="16"/>
    </row>
    <row r="23" spans="1:23" ht="11.25">
      <c r="A23" s="4" t="s">
        <v>18</v>
      </c>
      <c r="C23" s="3" t="s">
        <v>148</v>
      </c>
      <c r="E23" s="18">
        <f>JLY!E23+AUG!E23+SEP!E23+OCT!E23+NOV!E23+DEC!E23+JAN!E23+FEB!E23+MAR!E23+APR!E23+MAY!E23+JNE!E23</f>
        <v>327426.89</v>
      </c>
      <c r="G23" s="21">
        <v>0.5</v>
      </c>
      <c r="H23" s="14"/>
      <c r="I23" s="18">
        <f>JLY!I23+AUG!I23+SEP!I23+OCT!I23+NOV!I23+DEC!I23+JAN!I23+FEB!I23+MAR!I23+APR!I23+MAY!I23+JNE!I23</f>
        <v>163713.445</v>
      </c>
      <c r="K23" s="18">
        <f>JLY!K23+AUG!K23+SEP!K23+OCT!K23+NOV!K23+DEC!K23+JAN!K23+FEB!K23+MAR!K23+APR!K23+MAY!K23+JNE!K23</f>
        <v>163713.445</v>
      </c>
      <c r="M23" s="14">
        <v>0.2023</v>
      </c>
      <c r="O23" s="18">
        <f>JLY!O23+AUG!O23+SEP!O23+OCT!O23+NOV!O23+DEC!O23+JAN!O23+FEB!O23+MAR!O23+APR!O23+MAY!O23+JNE!O23</f>
        <v>33119.2299235</v>
      </c>
      <c r="P23" s="18"/>
      <c r="Q23" s="18">
        <f>JLY!Q23+AUG!Q23+SEP!Q23+OCT!Q23+NOV!Q23+DEC!Q23+JAN!Q23+FEB!Q23+MAR!Q23+APR!Q23+MAY!Q23+JNE!Q23</f>
        <v>130594.21507650001</v>
      </c>
      <c r="S23" s="16">
        <f t="shared" si="0"/>
        <v>327426.89</v>
      </c>
      <c r="U23" s="16"/>
      <c r="W23" s="16"/>
    </row>
    <row r="24" spans="1:23" ht="11.25">
      <c r="A24" s="4" t="s">
        <v>19</v>
      </c>
      <c r="C24" s="3" t="s">
        <v>149</v>
      </c>
      <c r="E24" s="18">
        <f>JLY!E24+AUG!E24+SEP!E24+OCT!E24+NOV!E24+DEC!E24+JAN!E24+FEB!E24+MAR!E24+APR!E24+MAY!E24+JNE!E24</f>
        <v>1122023.5799999998</v>
      </c>
      <c r="G24" s="21">
        <v>0.5</v>
      </c>
      <c r="H24" s="14"/>
      <c r="I24" s="18">
        <f>JLY!I24+AUG!I24+SEP!I24+OCT!I24+NOV!I24+DEC!I24+JAN!I24+FEB!I24+MAR!I24+APR!I24+MAY!I24+JNE!I24</f>
        <v>561011.7899999999</v>
      </c>
      <c r="K24" s="18">
        <f>JLY!K24+AUG!K24+SEP!K24+OCT!K24+NOV!K24+DEC!K24+JAN!K24+FEB!K24+MAR!K24+APR!K24+MAY!K24+JNE!K24</f>
        <v>561011.7899999999</v>
      </c>
      <c r="M24" s="14">
        <v>0.3107</v>
      </c>
      <c r="O24" s="18">
        <f>JLY!O24+AUG!O24+SEP!O24+OCT!O24+NOV!O24+DEC!O24+JAN!O24+FEB!O24+MAR!O24+APR!O24+MAY!O24+JNE!O24</f>
        <v>174306.36315299998</v>
      </c>
      <c r="P24" s="18"/>
      <c r="Q24" s="18">
        <f>JLY!Q24+AUG!Q24+SEP!Q24+OCT!Q24+NOV!Q24+DEC!Q24+JAN!Q24+FEB!Q24+MAR!Q24+APR!Q24+MAY!Q24+JNE!Q24</f>
        <v>386705.426847</v>
      </c>
      <c r="S24" s="16">
        <f t="shared" si="0"/>
        <v>1122023.58</v>
      </c>
      <c r="U24" s="16"/>
      <c r="W24" s="16"/>
    </row>
    <row r="25" spans="1:23" ht="11.25">
      <c r="A25" s="4" t="s">
        <v>20</v>
      </c>
      <c r="C25" s="3" t="s">
        <v>150</v>
      </c>
      <c r="E25" s="18">
        <f>JLY!E25+AUG!E25+SEP!E25+OCT!E25+NOV!E25+DEC!E25+JAN!E25+FEB!E25+MAR!E25+APR!E25+MAY!E25+JNE!E25</f>
        <v>351220.12999999995</v>
      </c>
      <c r="G25" s="21">
        <v>0.5</v>
      </c>
      <c r="H25" s="14"/>
      <c r="I25" s="18">
        <f>JLY!I25+AUG!I25+SEP!I25+OCT!I25+NOV!I25+DEC!I25+JAN!I25+FEB!I25+MAR!I25+APR!I25+MAY!I25+JNE!I25</f>
        <v>175610.06499999997</v>
      </c>
      <c r="K25" s="18">
        <f>JLY!K25+AUG!K25+SEP!K25+OCT!K25+NOV!K25+DEC!K25+JAN!K25+FEB!K25+MAR!K25+APR!K25+MAY!K25+JNE!K25</f>
        <v>175610.06499999997</v>
      </c>
      <c r="M25" s="14">
        <v>0.3308</v>
      </c>
      <c r="O25" s="18">
        <f>JLY!O25+AUG!O25+SEP!O25+OCT!O25+NOV!O25+DEC!O25+JAN!O25+FEB!O25+MAR!O25+APR!O25+MAY!O25+JNE!O25</f>
        <v>58091.809502</v>
      </c>
      <c r="P25" s="18"/>
      <c r="Q25" s="18">
        <f>JLY!Q25+AUG!Q25+SEP!Q25+OCT!Q25+NOV!Q25+DEC!Q25+JAN!Q25+FEB!Q25+MAR!Q25+APR!Q25+MAY!Q25+JNE!Q25</f>
        <v>117518.255498</v>
      </c>
      <c r="S25" s="16">
        <f t="shared" si="0"/>
        <v>351220.12999999995</v>
      </c>
      <c r="U25" s="16"/>
      <c r="W25" s="16"/>
    </row>
    <row r="26" spans="1:23" ht="11.25">
      <c r="A26" s="4" t="s">
        <v>21</v>
      </c>
      <c r="C26" s="3" t="s">
        <v>151</v>
      </c>
      <c r="E26" s="18">
        <f>JLY!E26+AUG!E26+SEP!E26+OCT!E26+NOV!E26+DEC!E26+JAN!E26+FEB!E26+MAR!E26+APR!E26+MAY!E26+JNE!E26</f>
        <v>7181.639999999999</v>
      </c>
      <c r="G26" s="21">
        <v>0.5</v>
      </c>
      <c r="H26" s="14"/>
      <c r="I26" s="18">
        <f>JLY!I26+AUG!I26+SEP!I26+OCT!I26+NOV!I26+DEC!I26+JAN!I26+FEB!I26+MAR!I26+APR!I26+MAY!I26+JNE!I26</f>
        <v>3590.8199999999997</v>
      </c>
      <c r="K26" s="18">
        <f>JLY!K26+AUG!K26+SEP!K26+OCT!K26+NOV!K26+DEC!K26+JAN!K26+FEB!K26+MAR!K26+APR!K26+MAY!K26+JNE!K26</f>
        <v>3590.8199999999997</v>
      </c>
      <c r="M26" s="14">
        <v>0.291</v>
      </c>
      <c r="O26" s="18">
        <f>JLY!O26+AUG!O26+SEP!O26+OCT!O26+NOV!O26+DEC!O26+JAN!O26+FEB!O26+MAR!O26+APR!O26+MAY!O26+JNE!O26</f>
        <v>1044.92862</v>
      </c>
      <c r="P26" s="18"/>
      <c r="Q26" s="18">
        <f>JLY!Q26+AUG!Q26+SEP!Q26+OCT!Q26+NOV!Q26+DEC!Q26+JAN!Q26+FEB!Q26+MAR!Q26+APR!Q26+MAY!Q26+JNE!Q26</f>
        <v>2545.89138</v>
      </c>
      <c r="S26" s="16">
        <f t="shared" si="0"/>
        <v>7181.639999999999</v>
      </c>
      <c r="U26" s="16"/>
      <c r="W26" s="16"/>
    </row>
    <row r="27" spans="1:23" ht="11.25">
      <c r="A27" s="4" t="s">
        <v>22</v>
      </c>
      <c r="C27" s="3" t="s">
        <v>152</v>
      </c>
      <c r="E27" s="18">
        <f>JLY!E27+AUG!E27+SEP!E27+OCT!E27+NOV!E27+DEC!E27+JAN!E27+FEB!E27+MAR!E27+APR!E27+MAY!E27+JNE!E27</f>
        <v>285882.14</v>
      </c>
      <c r="G27" s="21">
        <v>0.5</v>
      </c>
      <c r="H27" s="14"/>
      <c r="I27" s="18">
        <f>JLY!I27+AUG!I27+SEP!I27+OCT!I27+NOV!I27+DEC!I27+JAN!I27+FEB!I27+MAR!I27+APR!I27+MAY!I27+JNE!I27</f>
        <v>142941.07</v>
      </c>
      <c r="K27" s="18">
        <f>JLY!K27+AUG!K27+SEP!K27+OCT!K27+NOV!K27+DEC!K27+JAN!K27+FEB!K27+MAR!K27+APR!K27+MAY!K27+JNE!K27</f>
        <v>142941.07</v>
      </c>
      <c r="M27" s="14">
        <v>0.3131</v>
      </c>
      <c r="O27" s="18">
        <f>JLY!O27+AUG!O27+SEP!O27+OCT!O27+NOV!O27+DEC!O27+JAN!O27+FEB!O27+MAR!O27+APR!O27+MAY!O27+JNE!O27</f>
        <v>44754.849017</v>
      </c>
      <c r="P27" s="18"/>
      <c r="Q27" s="18">
        <f>JLY!Q27+AUG!Q27+SEP!Q27+OCT!Q27+NOV!Q27+DEC!Q27+JAN!Q27+FEB!Q27+MAR!Q27+APR!Q27+MAY!Q27+JNE!Q27</f>
        <v>98186.220983</v>
      </c>
      <c r="S27" s="16">
        <f t="shared" si="0"/>
        <v>285882.14</v>
      </c>
      <c r="U27" s="16"/>
      <c r="W27" s="16"/>
    </row>
    <row r="28" spans="1:23" ht="11.25">
      <c r="A28" s="4" t="s">
        <v>23</v>
      </c>
      <c r="C28" s="3" t="s">
        <v>153</v>
      </c>
      <c r="E28" s="18">
        <f>JLY!E28+AUG!E28+SEP!E28+OCT!E28+NOV!E28+DEC!E28+JAN!E28+FEB!E28+MAR!E28+APR!E28+MAY!E28+JNE!E28</f>
        <v>434307.13999999996</v>
      </c>
      <c r="G28" s="21">
        <v>0.5</v>
      </c>
      <c r="H28" s="14"/>
      <c r="I28" s="18">
        <f>JLY!I28+AUG!I28+SEP!I28+OCT!I28+NOV!I28+DEC!I28+JAN!I28+FEB!I28+MAR!I28+APR!I28+MAY!I28+JNE!I28</f>
        <v>217153.56999999998</v>
      </c>
      <c r="K28" s="18">
        <f>JLY!K28+AUG!K28+SEP!K28+OCT!K28+NOV!K28+DEC!K28+JAN!K28+FEB!K28+MAR!K28+APR!K28+MAY!K28+JNE!K28</f>
        <v>217153.56999999998</v>
      </c>
      <c r="M28" s="14">
        <v>0.2204</v>
      </c>
      <c r="O28" s="18">
        <f>JLY!O28+AUG!O28+SEP!O28+OCT!O28+NOV!O28+DEC!O28+JAN!O28+FEB!O28+MAR!O28+APR!O28+MAY!O28+JNE!O28</f>
        <v>47860.646828</v>
      </c>
      <c r="P28" s="18"/>
      <c r="Q28" s="18">
        <f>JLY!Q28+AUG!Q28+SEP!Q28+OCT!Q28+NOV!Q28+DEC!Q28+JAN!Q28+FEB!Q28+MAR!Q28+APR!Q28+MAY!Q28+JNE!Q28</f>
        <v>169292.92317199998</v>
      </c>
      <c r="S28" s="16">
        <f t="shared" si="0"/>
        <v>434307.13999999996</v>
      </c>
      <c r="U28" s="16"/>
      <c r="W28" s="16"/>
    </row>
    <row r="29" spans="1:23" ht="11.25">
      <c r="A29" s="4" t="s">
        <v>24</v>
      </c>
      <c r="C29" s="3" t="s">
        <v>154</v>
      </c>
      <c r="E29" s="18">
        <f>JLY!E29+AUG!E29+SEP!E29+OCT!E29+NOV!E29+DEC!E29+JAN!E29+FEB!E29+MAR!E29+APR!E29+MAY!E29+JNE!E29</f>
        <v>2768938.8000000003</v>
      </c>
      <c r="G29" s="21">
        <v>0.5</v>
      </c>
      <c r="H29" s="14"/>
      <c r="I29" s="18">
        <f>JLY!I29+AUG!I29+SEP!I29+OCT!I29+NOV!I29+DEC!I29+JAN!I29+FEB!I29+MAR!I29+APR!I29+MAY!I29+JNE!I29</f>
        <v>1384469.4000000001</v>
      </c>
      <c r="K29" s="18">
        <f>JLY!K29+AUG!K29+SEP!K29+OCT!K29+NOV!K29+DEC!K29+JAN!K29+FEB!K29+MAR!K29+APR!K29+MAY!K29+JNE!K29</f>
        <v>1384469.4000000001</v>
      </c>
      <c r="M29" s="14">
        <v>0.3853</v>
      </c>
      <c r="O29" s="18">
        <f>JLY!O29+AUG!O29+SEP!O29+OCT!O29+NOV!O29+DEC!O29+JAN!O29+FEB!O29+MAR!O29+APR!O29+MAY!O29+JNE!O29</f>
        <v>533436.05982</v>
      </c>
      <c r="P29" s="18"/>
      <c r="Q29" s="18">
        <f>JLY!Q29+AUG!Q29+SEP!Q29+OCT!Q29+NOV!Q29+DEC!Q29+JAN!Q29+FEB!Q29+MAR!Q29+APR!Q29+MAY!Q29+JNE!Q29</f>
        <v>851033.3401800002</v>
      </c>
      <c r="S29" s="16">
        <f t="shared" si="0"/>
        <v>2768938.8000000003</v>
      </c>
      <c r="U29" s="16"/>
      <c r="W29" s="16"/>
    </row>
    <row r="30" spans="1:23" ht="11.25">
      <c r="A30" s="4" t="s">
        <v>25</v>
      </c>
      <c r="C30" s="3" t="s">
        <v>155</v>
      </c>
      <c r="E30" s="18">
        <f>JLY!E30+AUG!E30+SEP!E30+OCT!E30+NOV!E30+DEC!E30+JAN!E30+FEB!E30+MAR!E30+APR!E30+MAY!E30+JNE!E30</f>
        <v>74563.54000000001</v>
      </c>
      <c r="G30" s="21">
        <v>0.5</v>
      </c>
      <c r="H30" s="14"/>
      <c r="I30" s="18">
        <f>JLY!I30+AUG!I30+SEP!I30+OCT!I30+NOV!I30+DEC!I30+JAN!I30+FEB!I30+MAR!I30+APR!I30+MAY!I30+JNE!I30</f>
        <v>37281.770000000004</v>
      </c>
      <c r="K30" s="18">
        <f>JLY!K30+AUG!K30+SEP!K30+OCT!K30+NOV!K30+DEC!K30+JAN!K30+FEB!K30+MAR!K30+APR!K30+MAY!K30+JNE!K30</f>
        <v>37281.770000000004</v>
      </c>
      <c r="M30" s="14">
        <v>0.4797</v>
      </c>
      <c r="O30" s="18">
        <f>JLY!O30+AUG!O30+SEP!O30+OCT!O30+NOV!O30+DEC!O30+JAN!O30+FEB!O30+MAR!O30+APR!O30+MAY!O30+JNE!O30</f>
        <v>17884.065069000004</v>
      </c>
      <c r="P30" s="18"/>
      <c r="Q30" s="18">
        <f>JLY!Q30+AUG!Q30+SEP!Q30+OCT!Q30+NOV!Q30+DEC!Q30+JAN!Q30+FEB!Q30+MAR!Q30+APR!Q30+MAY!Q30+JNE!Q30</f>
        <v>19397.704931</v>
      </c>
      <c r="S30" s="16">
        <f t="shared" si="0"/>
        <v>74563.54000000001</v>
      </c>
      <c r="U30" s="16"/>
      <c r="W30" s="16"/>
    </row>
    <row r="31" spans="1:23" ht="11.25">
      <c r="A31" s="4" t="s">
        <v>26</v>
      </c>
      <c r="C31" s="3" t="s">
        <v>156</v>
      </c>
      <c r="E31" s="18">
        <f>JLY!E31+AUG!E31+SEP!E31+OCT!E31+NOV!E31+DEC!E31+JAN!E31+FEB!E31+MAR!E31+APR!E31+MAY!E31+JNE!E31</f>
        <v>211435.48</v>
      </c>
      <c r="G31" s="21">
        <v>0.5</v>
      </c>
      <c r="H31" s="14"/>
      <c r="I31" s="18">
        <f>JLY!I31+AUG!I31+SEP!I31+OCT!I31+NOV!I31+DEC!I31+JAN!I31+FEB!I31+MAR!I31+APR!I31+MAY!I31+JNE!I31</f>
        <v>105717.74</v>
      </c>
      <c r="K31" s="18">
        <f>JLY!K31+AUG!K31+SEP!K31+OCT!K31+NOV!K31+DEC!K31+JAN!K31+FEB!K31+MAR!K31+APR!K31+MAY!K31+JNE!K31</f>
        <v>105717.74</v>
      </c>
      <c r="M31" s="14">
        <v>0.2901</v>
      </c>
      <c r="O31" s="18">
        <f>JLY!O31+AUG!O31+SEP!O31+OCT!O31+NOV!O31+DEC!O31+JAN!O31+FEB!O31+MAR!O31+APR!O31+MAY!O31+JNE!O31</f>
        <v>30668.716374000007</v>
      </c>
      <c r="P31" s="18"/>
      <c r="Q31" s="18">
        <f>JLY!Q31+AUG!Q31+SEP!Q31+OCT!Q31+NOV!Q31+DEC!Q31+JAN!Q31+FEB!Q31+MAR!Q31+APR!Q31+MAY!Q31+JNE!Q31</f>
        <v>75049.02362599998</v>
      </c>
      <c r="S31" s="16">
        <f t="shared" si="0"/>
        <v>211435.47999999998</v>
      </c>
      <c r="U31" s="16"/>
      <c r="W31" s="16"/>
    </row>
    <row r="32" spans="1:23" ht="11.25">
      <c r="A32" s="4" t="s">
        <v>27</v>
      </c>
      <c r="C32" s="3" t="s">
        <v>157</v>
      </c>
      <c r="E32" s="18">
        <f>JLY!E32+AUG!E32+SEP!E32+OCT!E32+NOV!E32+DEC!E32+JAN!E32+FEB!E32+MAR!E32+APR!E32+MAY!E32+JNE!E32</f>
        <v>1586839.7500000002</v>
      </c>
      <c r="G32" s="21">
        <v>0.5</v>
      </c>
      <c r="H32" s="14"/>
      <c r="I32" s="18">
        <f>JLY!I32+AUG!I32+SEP!I32+OCT!I32+NOV!I32+DEC!I32+JAN!I32+FEB!I32+MAR!I32+APR!I32+MAY!I32+JNE!I32</f>
        <v>793419.8750000001</v>
      </c>
      <c r="K32" s="18">
        <f>JLY!K32+AUG!K32+SEP!K32+OCT!K32+NOV!K32+DEC!K32+JAN!K32+FEB!K32+MAR!K32+APR!K32+MAY!K32+JNE!K32</f>
        <v>793419.8750000001</v>
      </c>
      <c r="M32" s="14">
        <v>0.3767</v>
      </c>
      <c r="O32" s="18">
        <f>JLY!O32+AUG!O32+SEP!O32+OCT!O32+NOV!O32+DEC!O32+JAN!O32+FEB!O32+MAR!O32+APR!O32+MAY!O32+JNE!O32</f>
        <v>298881.2669125</v>
      </c>
      <c r="P32" s="18"/>
      <c r="Q32" s="18">
        <f>JLY!Q32+AUG!Q32+SEP!Q32+OCT!Q32+NOV!Q32+DEC!Q32+JAN!Q32+FEB!Q32+MAR!Q32+APR!Q32+MAY!Q32+JNE!Q32</f>
        <v>494538.60808750003</v>
      </c>
      <c r="S32" s="16">
        <f t="shared" si="0"/>
        <v>1586839.7500000002</v>
      </c>
      <c r="U32" s="16"/>
      <c r="W32" s="16"/>
    </row>
    <row r="33" spans="1:23" ht="11.25">
      <c r="A33" s="4" t="s">
        <v>28</v>
      </c>
      <c r="C33" s="3" t="s">
        <v>158</v>
      </c>
      <c r="E33" s="18">
        <f>JLY!E33+AUG!E33+SEP!E33+OCT!E33+NOV!E33+DEC!E33+JAN!E33+FEB!E33+MAR!E33+APR!E33+MAY!E33+JNE!E33</f>
        <v>845554.54</v>
      </c>
      <c r="G33" s="21">
        <v>0.5</v>
      </c>
      <c r="H33" s="14"/>
      <c r="I33" s="18">
        <f>JLY!I33+AUG!I33+SEP!I33+OCT!I33+NOV!I33+DEC!I33+JAN!I33+FEB!I33+MAR!I33+APR!I33+MAY!I33+JNE!I33</f>
        <v>422777.27</v>
      </c>
      <c r="K33" s="18">
        <f>JLY!K33+AUG!K33+SEP!K33+OCT!K33+NOV!K33+DEC!K33+JAN!K33+FEB!K33+MAR!K33+APR!K33+MAY!K33+JNE!K33</f>
        <v>422777.27</v>
      </c>
      <c r="M33" s="14">
        <v>0.304</v>
      </c>
      <c r="O33" s="18">
        <f>JLY!O33+AUG!O33+SEP!O33+OCT!O33+NOV!O33+DEC!O33+JAN!O33+FEB!O33+MAR!O33+APR!O33+MAY!O33+JNE!O33</f>
        <v>128524.29008</v>
      </c>
      <c r="P33" s="18"/>
      <c r="Q33" s="18">
        <f>JLY!Q33+AUG!Q33+SEP!Q33+OCT!Q33+NOV!Q33+DEC!Q33+JAN!Q33+FEB!Q33+MAR!Q33+APR!Q33+MAY!Q33+JNE!Q33</f>
        <v>294252.97992</v>
      </c>
      <c r="S33" s="16">
        <f t="shared" si="0"/>
        <v>845554.54</v>
      </c>
      <c r="U33" s="16"/>
      <c r="W33" s="16"/>
    </row>
    <row r="34" spans="1:23" ht="11.25">
      <c r="A34" s="4" t="s">
        <v>29</v>
      </c>
      <c r="C34" s="3" t="s">
        <v>159</v>
      </c>
      <c r="E34" s="18">
        <f>JLY!E34+AUG!E34+SEP!E34+OCT!E34+NOV!E34+DEC!E34+JAN!E34+FEB!E34+MAR!E34+APR!E34+MAY!E34+JNE!E34</f>
        <v>571514.0700000001</v>
      </c>
      <c r="G34" s="21">
        <v>0.5</v>
      </c>
      <c r="H34" s="14"/>
      <c r="I34" s="18">
        <f>JLY!I34+AUG!I34+SEP!I34+OCT!I34+NOV!I34+DEC!I34+JAN!I34+FEB!I34+MAR!I34+APR!I34+MAY!I34+JNE!I34</f>
        <v>285757.03500000003</v>
      </c>
      <c r="K34" s="18">
        <f>JLY!K34+AUG!K34+SEP!K34+OCT!K34+NOV!K34+DEC!K34+JAN!K34+FEB!K34+MAR!K34+APR!K34+MAY!K34+JNE!K34</f>
        <v>285757.03500000003</v>
      </c>
      <c r="M34" s="14">
        <v>0.3041</v>
      </c>
      <c r="O34" s="18">
        <f>JLY!O34+AUG!O34+SEP!O34+OCT!O34+NOV!O34+DEC!O34+JAN!O34+FEB!O34+MAR!O34+APR!O34+MAY!O34+JNE!O34</f>
        <v>86927.29004700002</v>
      </c>
      <c r="P34" s="18"/>
      <c r="Q34" s="18">
        <f>JLY!Q34+AUG!Q34+SEP!Q34+OCT!Q34+NOV!Q34+DEC!Q34+JAN!Q34+FEB!Q34+MAR!Q34+APR!Q34+MAY!Q34+JNE!Q34</f>
        <v>198829.74495300002</v>
      </c>
      <c r="S34" s="16">
        <f t="shared" si="0"/>
        <v>571514.0700000001</v>
      </c>
      <c r="U34" s="16"/>
      <c r="W34" s="16"/>
    </row>
    <row r="35" spans="1:23" ht="11.25">
      <c r="A35" s="4" t="s">
        <v>30</v>
      </c>
      <c r="C35" s="3" t="s">
        <v>160</v>
      </c>
      <c r="E35" s="18">
        <f>JLY!E35+AUG!E35+SEP!E35+OCT!E35+NOV!E35+DEC!E35+JAN!E35+FEB!E35+MAR!E35+APR!E35+MAY!E35+JNE!E35</f>
        <v>810673.39</v>
      </c>
      <c r="G35" s="21">
        <v>0.5</v>
      </c>
      <c r="H35" s="14"/>
      <c r="I35" s="18">
        <f>JLY!I35+AUG!I35+SEP!I35+OCT!I35+NOV!I35+DEC!I35+JAN!I35+FEB!I35+MAR!I35+APR!I35+MAY!I35+JNE!I35</f>
        <v>405336.695</v>
      </c>
      <c r="K35" s="18">
        <f>JLY!K35+AUG!K35+SEP!K35+OCT!K35+NOV!K35+DEC!K35+JAN!K35+FEB!K35+MAR!K35+APR!K35+MAY!K35+JNE!K35</f>
        <v>405336.695</v>
      </c>
      <c r="M35" s="14">
        <v>0.3358</v>
      </c>
      <c r="O35" s="18">
        <f>JLY!O35+AUG!O35+SEP!O35+OCT!O35+NOV!O35+DEC!O35+JAN!O35+FEB!O35+MAR!O35+APR!O35+MAY!O35+JNE!O35</f>
        <v>136112.062181</v>
      </c>
      <c r="P35" s="18"/>
      <c r="Q35" s="18">
        <f>JLY!Q35+AUG!Q35+SEP!Q35+OCT!Q35+NOV!Q35+DEC!Q35+JAN!Q35+FEB!Q35+MAR!Q35+APR!Q35+MAY!Q35+JNE!Q35</f>
        <v>269224.63281900005</v>
      </c>
      <c r="S35" s="16">
        <f t="shared" si="0"/>
        <v>810673.39</v>
      </c>
      <c r="U35" s="16"/>
      <c r="W35" s="16"/>
    </row>
    <row r="36" spans="1:23" ht="11.25">
      <c r="A36" s="4" t="s">
        <v>31</v>
      </c>
      <c r="C36" s="3" t="s">
        <v>161</v>
      </c>
      <c r="E36" s="18">
        <f>JLY!E36+AUG!E36+SEP!E36+OCT!E36+NOV!E36+DEC!E36+JAN!E36+FEB!E36+MAR!E36+APR!E36+MAY!E36+JNE!E36</f>
        <v>384214.32000000007</v>
      </c>
      <c r="G36" s="21">
        <v>0.5</v>
      </c>
      <c r="H36" s="14"/>
      <c r="I36" s="18">
        <f>JLY!I36+AUG!I36+SEP!I36+OCT!I36+NOV!I36+DEC!I36+JAN!I36+FEB!I36+MAR!I36+APR!I36+MAY!I36+JNE!I36</f>
        <v>192107.16000000003</v>
      </c>
      <c r="K36" s="18">
        <f>JLY!K36+AUG!K36+SEP!K36+OCT!K36+NOV!K36+DEC!K36+JAN!K36+FEB!K36+MAR!K36+APR!K36+MAY!K36+JNE!K36</f>
        <v>192107.16000000003</v>
      </c>
      <c r="M36" s="14">
        <v>0.3853</v>
      </c>
      <c r="O36" s="18">
        <f>JLY!O36+AUG!O36+SEP!O36+OCT!O36+NOV!O36+DEC!O36+JAN!O36+FEB!O36+MAR!O36+APR!O36+MAY!O36+JNE!O36</f>
        <v>74018.888748</v>
      </c>
      <c r="P36" s="18"/>
      <c r="Q36" s="18">
        <f>JLY!Q36+AUG!Q36+SEP!Q36+OCT!Q36+NOV!Q36+DEC!Q36+JAN!Q36+FEB!Q36+MAR!Q36+APR!Q36+MAY!Q36+JNE!Q36</f>
        <v>118088.271252</v>
      </c>
      <c r="S36" s="16">
        <f t="shared" si="0"/>
        <v>384214.32000000007</v>
      </c>
      <c r="U36" s="16"/>
      <c r="W36" s="16"/>
    </row>
    <row r="37" spans="1:23" ht="11.25">
      <c r="A37" s="4" t="s">
        <v>32</v>
      </c>
      <c r="C37" s="3" t="s">
        <v>162</v>
      </c>
      <c r="E37" s="18">
        <f>JLY!E37+AUG!E37+SEP!E37+OCT!E37+NOV!E37+DEC!E37+JAN!E37+FEB!E37+MAR!E37+APR!E37+MAY!E37+JNE!E37</f>
        <v>4253479.7</v>
      </c>
      <c r="G37" s="21">
        <v>0.5</v>
      </c>
      <c r="H37" s="14"/>
      <c r="I37" s="18">
        <f>JLY!I37+AUG!I37+SEP!I37+OCT!I37+NOV!I37+DEC!I37+JAN!I37+FEB!I37+MAR!I37+APR!I37+MAY!I37+JNE!I37</f>
        <v>2126739.85</v>
      </c>
      <c r="K37" s="18">
        <f>JLY!K37+AUG!K37+SEP!K37+OCT!K37+NOV!K37+DEC!K37+JAN!K37+FEB!K37+MAR!K37+APR!K37+MAY!K37+JNE!K37</f>
        <v>2126739.85</v>
      </c>
      <c r="M37" s="14">
        <v>0.4611</v>
      </c>
      <c r="O37" s="18">
        <f>JLY!O37+AUG!O37+SEP!O37+OCT!O37+NOV!O37+DEC!O37+JAN!O37+FEB!O37+MAR!O37+APR!O37+MAY!O37+JNE!O37</f>
        <v>980639.744835</v>
      </c>
      <c r="P37" s="18"/>
      <c r="Q37" s="18">
        <f>JLY!Q37+AUG!Q37+SEP!Q37+OCT!Q37+NOV!Q37+DEC!Q37+JAN!Q37+FEB!Q37+MAR!Q37+APR!Q37+MAY!Q37+JNE!Q37</f>
        <v>1146100.1051649998</v>
      </c>
      <c r="S37" s="16">
        <f t="shared" si="0"/>
        <v>4253479.7</v>
      </c>
      <c r="U37" s="16"/>
      <c r="W37" s="16"/>
    </row>
    <row r="38" spans="1:23" ht="11.25">
      <c r="A38" s="4" t="s">
        <v>33</v>
      </c>
      <c r="C38" s="3" t="s">
        <v>163</v>
      </c>
      <c r="E38" s="18">
        <f>JLY!E38+AUG!E38+SEP!E38+OCT!E38+NOV!E38+DEC!E38+JAN!E38+FEB!E38+MAR!E38+APR!E38+MAY!E38+JNE!E38</f>
        <v>894279.3799999999</v>
      </c>
      <c r="G38" s="21">
        <v>0.5</v>
      </c>
      <c r="H38" s="14"/>
      <c r="I38" s="18">
        <f>JLY!I38+AUG!I38+SEP!I38+OCT!I38+NOV!I38+DEC!I38+JAN!I38+FEB!I38+MAR!I38+APR!I38+MAY!I38+JNE!I38</f>
        <v>447139.68999999994</v>
      </c>
      <c r="K38" s="18">
        <f>JLY!K38+AUG!K38+SEP!K38+OCT!K38+NOV!K38+DEC!K38+JAN!K38+FEB!K38+MAR!K38+APR!K38+MAY!K38+JNE!K38</f>
        <v>447139.68999999994</v>
      </c>
      <c r="M38" s="14">
        <v>0.4584</v>
      </c>
      <c r="O38" s="18">
        <f>JLY!O38+AUG!O38+SEP!O38+OCT!O38+NOV!O38+DEC!O38+JAN!O38+FEB!O38+MAR!O38+APR!O38+MAY!O38+JNE!O38</f>
        <v>204968.83389599997</v>
      </c>
      <c r="P38" s="18"/>
      <c r="Q38" s="18">
        <f>JLY!Q38+AUG!Q38+SEP!Q38+OCT!Q38+NOV!Q38+DEC!Q38+JAN!Q38+FEB!Q38+MAR!Q38+APR!Q38+MAY!Q38+JNE!Q38</f>
        <v>242170.856104</v>
      </c>
      <c r="S38" s="16">
        <f t="shared" si="0"/>
        <v>894279.3799999999</v>
      </c>
      <c r="U38" s="16"/>
      <c r="W38" s="16"/>
    </row>
    <row r="39" spans="1:23" ht="11.25">
      <c r="A39" s="4" t="s">
        <v>34</v>
      </c>
      <c r="C39" s="3" t="s">
        <v>164</v>
      </c>
      <c r="E39" s="18">
        <f>JLY!E39+AUG!E39+SEP!E39+OCT!E39+NOV!E39+DEC!E39+JAN!E39+FEB!E39+MAR!E39+APR!E39+MAY!E39+JNE!E39</f>
        <v>153465.90999999997</v>
      </c>
      <c r="G39" s="21">
        <v>0.5</v>
      </c>
      <c r="H39" s="14"/>
      <c r="I39" s="18">
        <f>JLY!I39+AUG!I39+SEP!I39+OCT!I39+NOV!I39+DEC!I39+JAN!I39+FEB!I39+MAR!I39+APR!I39+MAY!I39+JNE!I39</f>
        <v>76732.95499999999</v>
      </c>
      <c r="K39" s="18">
        <f>JLY!K39+AUG!K39+SEP!K39+OCT!K39+NOV!K39+DEC!K39+JAN!K39+FEB!K39+MAR!K39+APR!K39+MAY!K39+JNE!K39</f>
        <v>76732.95499999999</v>
      </c>
      <c r="M39" s="14">
        <v>0.2324</v>
      </c>
      <c r="O39" s="18">
        <f>JLY!O39+AUG!O39+SEP!O39+OCT!O39+NOV!O39+DEC!O39+JAN!O39+FEB!O39+MAR!O39+APR!O39+MAY!O39+JNE!O39</f>
        <v>17832.738741999998</v>
      </c>
      <c r="P39" s="18"/>
      <c r="Q39" s="18">
        <f>JLY!Q39+AUG!Q39+SEP!Q39+OCT!Q39+NOV!Q39+DEC!Q39+JAN!Q39+FEB!Q39+MAR!Q39+APR!Q39+MAY!Q39+JNE!Q39</f>
        <v>58900.216258</v>
      </c>
      <c r="S39" s="16">
        <f t="shared" si="0"/>
        <v>153465.90999999997</v>
      </c>
      <c r="U39" s="16"/>
      <c r="W39" s="16"/>
    </row>
    <row r="40" spans="1:23" ht="11.25">
      <c r="A40" s="4" t="s">
        <v>35</v>
      </c>
      <c r="C40" s="3" t="s">
        <v>165</v>
      </c>
      <c r="E40" s="18">
        <f>JLY!E40+AUG!E40+SEP!E40+OCT!E40+NOV!E40+DEC!E40+JAN!E40+FEB!E40+MAR!E40+APR!E40+MAY!E40+JNE!E40</f>
        <v>563713.13</v>
      </c>
      <c r="G40" s="21">
        <v>0.5</v>
      </c>
      <c r="H40" s="14"/>
      <c r="I40" s="18">
        <f>JLY!I40+AUG!I40+SEP!I40+OCT!I40+NOV!I40+DEC!I40+JAN!I40+FEB!I40+MAR!I40+APR!I40+MAY!I40+JNE!I40</f>
        <v>281856.565</v>
      </c>
      <c r="K40" s="18">
        <f>JLY!K40+AUG!K40+SEP!K40+OCT!K40+NOV!K40+DEC!K40+JAN!K40+FEB!K40+MAR!K40+APR!K40+MAY!K40+JNE!K40</f>
        <v>281856.565</v>
      </c>
      <c r="M40" s="14">
        <v>0.3811</v>
      </c>
      <c r="O40" s="18">
        <f>JLY!O40+AUG!O40+SEP!O40+OCT!O40+NOV!O40+DEC!O40+JAN!O40+FEB!O40+MAR!O40+APR!O40+MAY!O40+JNE!O40</f>
        <v>107415.53692149998</v>
      </c>
      <c r="P40" s="18"/>
      <c r="Q40" s="18">
        <f>JLY!Q40+AUG!Q40+SEP!Q40+OCT!Q40+NOV!Q40+DEC!Q40+JAN!Q40+FEB!Q40+MAR!Q40+APR!Q40+MAY!Q40+JNE!Q40</f>
        <v>174441.02807849998</v>
      </c>
      <c r="S40" s="16">
        <f t="shared" si="0"/>
        <v>563713.13</v>
      </c>
      <c r="U40" s="16"/>
      <c r="W40" s="16"/>
    </row>
    <row r="41" spans="1:23" ht="11.25">
      <c r="A41" s="4" t="s">
        <v>36</v>
      </c>
      <c r="C41" s="3" t="s">
        <v>166</v>
      </c>
      <c r="E41" s="18">
        <f>JLY!E41+AUG!E41+SEP!E41+OCT!E41+NOV!E41+DEC!E41+JAN!E41+FEB!E41+MAR!E41+APR!E41+MAY!E41+JNE!E41</f>
        <v>951620.2299999999</v>
      </c>
      <c r="G41" s="21">
        <v>0.5</v>
      </c>
      <c r="H41" s="14"/>
      <c r="I41" s="18">
        <f>JLY!I41+AUG!I41+SEP!I41+OCT!I41+NOV!I41+DEC!I41+JAN!I41+FEB!I41+MAR!I41+APR!I41+MAY!I41+JNE!I41</f>
        <v>475810.11499999993</v>
      </c>
      <c r="K41" s="18">
        <f>JLY!K41+AUG!K41+SEP!K41+OCT!K41+NOV!K41+DEC!K41+JAN!K41+FEB!K41+MAR!K41+APR!K41+MAY!K41+JNE!K41</f>
        <v>475810.11499999993</v>
      </c>
      <c r="M41" s="14">
        <v>0.283</v>
      </c>
      <c r="O41" s="18">
        <f>JLY!O41+AUG!O41+SEP!O41+OCT!O41+NOV!O41+DEC!O41+JAN!O41+FEB!O41+MAR!O41+APR!O41+MAY!O41+JNE!O41</f>
        <v>134654.26254499998</v>
      </c>
      <c r="P41" s="18"/>
      <c r="Q41" s="18">
        <f>JLY!Q41+AUG!Q41+SEP!Q41+OCT!Q41+NOV!Q41+DEC!Q41+JAN!Q41+FEB!Q41+MAR!Q41+APR!Q41+MAY!Q41+JNE!Q41</f>
        <v>341155.85245500004</v>
      </c>
      <c r="S41" s="16">
        <f t="shared" si="0"/>
        <v>951620.23</v>
      </c>
      <c r="U41" s="16"/>
      <c r="W41" s="16"/>
    </row>
    <row r="42" spans="1:23" ht="11.25">
      <c r="A42" s="4" t="s">
        <v>37</v>
      </c>
      <c r="C42" s="3" t="s">
        <v>167</v>
      </c>
      <c r="E42" s="18">
        <f>JLY!E42+AUG!E42+SEP!E42+OCT!E42+NOV!E42+DEC!E42+JAN!E42+FEB!E42+MAR!E42+APR!E42+MAY!E42+JNE!E42</f>
        <v>329810.59</v>
      </c>
      <c r="G42" s="21">
        <v>0.5</v>
      </c>
      <c r="H42" s="14"/>
      <c r="I42" s="18">
        <f>JLY!I42+AUG!I42+SEP!I42+OCT!I42+NOV!I42+DEC!I42+JAN!I42+FEB!I42+MAR!I42+APR!I42+MAY!I42+JNE!I42</f>
        <v>164905.295</v>
      </c>
      <c r="K42" s="18">
        <f>JLY!K42+AUG!K42+SEP!K42+OCT!K42+NOV!K42+DEC!K42+JAN!K42+FEB!K42+MAR!K42+APR!K42+MAY!K42+JNE!K42</f>
        <v>164905.295</v>
      </c>
      <c r="M42" s="14">
        <v>0.4348</v>
      </c>
      <c r="O42" s="18">
        <f>JLY!O42+AUG!O42+SEP!O42+OCT!O42+NOV!O42+DEC!O42+JAN!O42+FEB!O42+MAR!O42+APR!O42+MAY!O42+JNE!O42</f>
        <v>71700.82226600002</v>
      </c>
      <c r="P42" s="18"/>
      <c r="Q42" s="18">
        <f>JLY!Q42+AUG!Q42+SEP!Q42+OCT!Q42+NOV!Q42+DEC!Q42+JAN!Q42+FEB!Q42+MAR!Q42+APR!Q42+MAY!Q42+JNE!Q42</f>
        <v>93204.47273400001</v>
      </c>
      <c r="S42" s="16">
        <f t="shared" si="0"/>
        <v>329810.59</v>
      </c>
      <c r="U42" s="16"/>
      <c r="W42" s="16"/>
    </row>
    <row r="43" spans="1:23" ht="11.25">
      <c r="A43" s="4" t="s">
        <v>38</v>
      </c>
      <c r="C43" s="3" t="s">
        <v>168</v>
      </c>
      <c r="E43" s="18">
        <f>JLY!E43+AUG!E43+SEP!E43+OCT!E43+NOV!E43+DEC!E43+JAN!E43+FEB!E43+MAR!E43+APR!E43+MAY!E43+JNE!E43</f>
        <v>234500.19999999998</v>
      </c>
      <c r="G43" s="21">
        <v>0.5</v>
      </c>
      <c r="H43" s="14"/>
      <c r="I43" s="18">
        <f>JLY!I43+AUG!I43+SEP!I43+OCT!I43+NOV!I43+DEC!I43+JAN!I43+FEB!I43+MAR!I43+APR!I43+MAY!I43+JNE!I43</f>
        <v>117250.09999999999</v>
      </c>
      <c r="K43" s="18">
        <f>JLY!K43+AUG!K43+SEP!K43+OCT!K43+NOV!K43+DEC!K43+JAN!K43+FEB!K43+MAR!K43+APR!K43+MAY!K43+JNE!K43</f>
        <v>117250.09999999999</v>
      </c>
      <c r="M43" s="14">
        <v>0.2898</v>
      </c>
      <c r="O43" s="18">
        <f>JLY!O43+AUG!O43+SEP!O43+OCT!O43+NOV!O43+DEC!O43+JAN!O43+FEB!O43+MAR!O43+APR!O43+MAY!O43+JNE!O43</f>
        <v>33979.07898</v>
      </c>
      <c r="P43" s="18"/>
      <c r="Q43" s="18">
        <f>JLY!Q43+AUG!Q43+SEP!Q43+OCT!Q43+NOV!Q43+DEC!Q43+JAN!Q43+FEB!Q43+MAR!Q43+APR!Q43+MAY!Q43+JNE!Q43</f>
        <v>83271.02102</v>
      </c>
      <c r="S43" s="16">
        <f t="shared" si="0"/>
        <v>234500.2</v>
      </c>
      <c r="U43" s="16"/>
      <c r="W43" s="16"/>
    </row>
    <row r="44" spans="1:23" ht="11.25">
      <c r="A44" s="4" t="s">
        <v>39</v>
      </c>
      <c r="C44" s="3" t="s">
        <v>169</v>
      </c>
      <c r="E44" s="18">
        <f>JLY!E44+AUG!E44+SEP!E44+OCT!E44+NOV!E44+DEC!E44+JAN!E44+FEB!E44+MAR!E44+APR!E44+MAY!E44+JNE!E44</f>
        <v>357292.49999999994</v>
      </c>
      <c r="G44" s="21">
        <v>0.5</v>
      </c>
      <c r="H44" s="14"/>
      <c r="I44" s="18">
        <f>JLY!I44+AUG!I44+SEP!I44+OCT!I44+NOV!I44+DEC!I44+JAN!I44+FEB!I44+MAR!I44+APR!I44+MAY!I44+JNE!I44</f>
        <v>178646.24999999997</v>
      </c>
      <c r="K44" s="18">
        <f>JLY!K44+AUG!K44+SEP!K44+OCT!K44+NOV!K44+DEC!K44+JAN!K44+FEB!K44+MAR!K44+APR!K44+MAY!K44+JNE!K44</f>
        <v>178646.24999999997</v>
      </c>
      <c r="M44" s="14">
        <v>0.3687</v>
      </c>
      <c r="O44" s="18">
        <f>JLY!O44+AUG!O44+SEP!O44+OCT!O44+NOV!O44+DEC!O44+JAN!O44+FEB!O44+MAR!O44+APR!O44+MAY!O44+JNE!O44</f>
        <v>65866.87237500002</v>
      </c>
      <c r="P44" s="18"/>
      <c r="Q44" s="18">
        <f>JLY!Q44+AUG!Q44+SEP!Q44+OCT!Q44+NOV!Q44+DEC!Q44+JAN!Q44+FEB!Q44+MAR!Q44+APR!Q44+MAY!Q44+JNE!Q44</f>
        <v>112779.377625</v>
      </c>
      <c r="S44" s="16">
        <f t="shared" si="0"/>
        <v>357292.5</v>
      </c>
      <c r="U44" s="16"/>
      <c r="W44" s="16"/>
    </row>
    <row r="45" spans="1:23" ht="11.25">
      <c r="A45" s="4" t="s">
        <v>40</v>
      </c>
      <c r="C45" s="3" t="s">
        <v>170</v>
      </c>
      <c r="E45" s="18">
        <f>JLY!E45+AUG!E45+SEP!E45+OCT!E45+NOV!E45+DEC!E45+JAN!E45+FEB!E45+MAR!E45+APR!E45+MAY!E45+JNE!E45</f>
        <v>127461.86000000002</v>
      </c>
      <c r="G45" s="21">
        <v>0.5</v>
      </c>
      <c r="H45" s="14"/>
      <c r="I45" s="18">
        <f>JLY!I45+AUG!I45+SEP!I45+OCT!I45+NOV!I45+DEC!I45+JAN!I45+FEB!I45+MAR!I45+APR!I45+MAY!I45+JNE!I45</f>
        <v>63730.93000000001</v>
      </c>
      <c r="K45" s="18">
        <f>JLY!K45+AUG!K45+SEP!K45+OCT!K45+NOV!K45+DEC!K45+JAN!K45+FEB!K45+MAR!K45+APR!K45+MAY!K45+JNE!K45</f>
        <v>63730.93000000001</v>
      </c>
      <c r="M45" s="14">
        <v>0.4871</v>
      </c>
      <c r="O45" s="18">
        <f>JLY!O45+AUG!O45+SEP!O45+OCT!O45+NOV!O45+DEC!O45+JAN!O45+FEB!O45+MAR!O45+APR!O45+MAY!O45+JNE!O45</f>
        <v>31043.336002999997</v>
      </c>
      <c r="P45" s="18"/>
      <c r="Q45" s="18">
        <f>JLY!Q45+AUG!Q45+SEP!Q45+OCT!Q45+NOV!Q45+DEC!Q45+JAN!Q45+FEB!Q45+MAR!Q45+APR!Q45+MAY!Q45+JNE!Q45</f>
        <v>32687.593997000004</v>
      </c>
      <c r="S45" s="16">
        <f t="shared" si="0"/>
        <v>127461.86</v>
      </c>
      <c r="U45" s="16"/>
      <c r="W45" s="16"/>
    </row>
    <row r="46" spans="1:23" ht="11.25">
      <c r="A46" s="4" t="s">
        <v>41</v>
      </c>
      <c r="C46" s="3" t="s">
        <v>171</v>
      </c>
      <c r="E46" s="18">
        <f>JLY!E46+AUG!E46+SEP!E46+OCT!E46+NOV!E46+DEC!E46+JAN!E46+FEB!E46+MAR!E46+APR!E46+MAY!E46+JNE!E46</f>
        <v>333998.5</v>
      </c>
      <c r="G46" s="21">
        <v>0.5</v>
      </c>
      <c r="I46" s="18">
        <f>JLY!I46+AUG!I46+SEP!I46+OCT!I46+NOV!I46+DEC!I46+JAN!I46+FEB!I46+MAR!I46+APR!I46+MAY!I46+JNE!I46</f>
        <v>166999.25</v>
      </c>
      <c r="K46" s="18">
        <f>JLY!K46+AUG!K46+SEP!K46+OCT!K46+NOV!K46+DEC!K46+JAN!K46+FEB!K46+MAR!K46+APR!K46+MAY!K46+JNE!K46</f>
        <v>166999.25</v>
      </c>
      <c r="M46" s="14">
        <v>0.2109</v>
      </c>
      <c r="O46" s="18">
        <f>JLY!O46+AUG!O46+SEP!O46+OCT!O46+NOV!O46+DEC!O46+JAN!O46+FEB!O46+MAR!O46+APR!O46+MAY!O46+JNE!O46</f>
        <v>35220.141825</v>
      </c>
      <c r="P46" s="18"/>
      <c r="Q46" s="18">
        <f>JLY!Q46+AUG!Q46+SEP!Q46+OCT!Q46+NOV!Q46+DEC!Q46+JAN!Q46+FEB!Q46+MAR!Q46+APR!Q46+MAY!Q46+JNE!Q46</f>
        <v>131779.108175</v>
      </c>
      <c r="S46" s="16">
        <f t="shared" si="0"/>
        <v>333998.5</v>
      </c>
      <c r="U46" s="16"/>
      <c r="W46" s="16"/>
    </row>
    <row r="47" spans="1:23" ht="11.25">
      <c r="A47" s="4" t="s">
        <v>42</v>
      </c>
      <c r="C47" s="3" t="s">
        <v>172</v>
      </c>
      <c r="E47" s="18">
        <f>JLY!E47+AUG!E47+SEP!E47+OCT!E47+NOV!E47+DEC!E47+JAN!E47+FEB!E47+MAR!E47+APR!E47+MAY!E47+JNE!E47</f>
        <v>295278.43</v>
      </c>
      <c r="G47" s="21">
        <v>0.5</v>
      </c>
      <c r="I47" s="18">
        <f>JLY!I47+AUG!I47+SEP!I47+OCT!I47+NOV!I47+DEC!I47+JAN!I47+FEB!I47+MAR!I47+APR!I47+MAY!I47+JNE!I47</f>
        <v>147639.215</v>
      </c>
      <c r="K47" s="18">
        <f>JLY!K47+AUG!K47+SEP!K47+OCT!K47+NOV!K47+DEC!K47+JAN!K47+FEB!K47+MAR!K47+APR!K47+MAY!K47+JNE!K47</f>
        <v>147639.215</v>
      </c>
      <c r="M47" s="14">
        <v>0.3471</v>
      </c>
      <c r="O47" s="18">
        <f>JLY!O47+AUG!O47+SEP!O47+OCT!O47+NOV!O47+DEC!O47+JAN!O47+FEB!O47+MAR!O47+APR!O47+MAY!O47+JNE!O47</f>
        <v>51245.571526499996</v>
      </c>
      <c r="P47" s="18"/>
      <c r="Q47" s="18">
        <f>JLY!Q47+AUG!Q47+SEP!Q47+OCT!Q47+NOV!Q47+DEC!Q47+JAN!Q47+FEB!Q47+MAR!Q47+APR!Q47+MAY!Q47+JNE!Q47</f>
        <v>96393.64347350001</v>
      </c>
      <c r="S47" s="16">
        <f t="shared" si="0"/>
        <v>295278.43</v>
      </c>
      <c r="U47" s="16"/>
      <c r="W47" s="16"/>
    </row>
    <row r="48" spans="1:23" ht="11.25">
      <c r="A48" s="4" t="s">
        <v>43</v>
      </c>
      <c r="C48" s="3" t="s">
        <v>173</v>
      </c>
      <c r="E48" s="18">
        <f>JLY!E48+AUG!E48+SEP!E48+OCT!E48+NOV!E48+DEC!E48+JAN!E48+FEB!E48+MAR!E48+APR!E48+MAY!E48+JNE!E48</f>
        <v>199336.46999999997</v>
      </c>
      <c r="G48" s="21">
        <v>0.5</v>
      </c>
      <c r="I48" s="18">
        <f>JLY!I48+AUG!I48+SEP!I48+OCT!I48+NOV!I48+DEC!I48+JAN!I48+FEB!I48+MAR!I48+APR!I48+MAY!I48+JNE!I48</f>
        <v>99668.23499999999</v>
      </c>
      <c r="K48" s="18">
        <f>JLY!K48+AUG!K48+SEP!K48+OCT!K48+NOV!K48+DEC!K48+JAN!K48+FEB!K48+MAR!K48+APR!K48+MAY!K48+JNE!K48</f>
        <v>99668.23499999999</v>
      </c>
      <c r="M48" s="14">
        <v>0.2266</v>
      </c>
      <c r="O48" s="18">
        <f>JLY!O48+AUG!O48+SEP!O48+OCT!O48+NOV!O48+DEC!O48+JAN!O48+FEB!O48+MAR!O48+APR!O48+MAY!O48+JNE!O48</f>
        <v>22584.822051</v>
      </c>
      <c r="P48" s="18"/>
      <c r="Q48" s="18">
        <f>JLY!Q48+AUG!Q48+SEP!Q48+OCT!Q48+NOV!Q48+DEC!Q48+JAN!Q48+FEB!Q48+MAR!Q48+APR!Q48+MAY!Q48+JNE!Q48</f>
        <v>77083.41294899999</v>
      </c>
      <c r="S48" s="16">
        <f t="shared" si="0"/>
        <v>199336.46999999997</v>
      </c>
      <c r="U48" s="16"/>
      <c r="W48" s="16"/>
    </row>
    <row r="49" spans="1:23" ht="11.25">
      <c r="A49" s="4" t="s">
        <v>44</v>
      </c>
      <c r="C49" s="3" t="s">
        <v>174</v>
      </c>
      <c r="E49" s="18">
        <f>JLY!E49+AUG!E49+SEP!E49+OCT!E49+NOV!E49+DEC!E49+JAN!E49+FEB!E49+MAR!E49+APR!E49+MAY!E49+JNE!E49</f>
        <v>830900.73</v>
      </c>
      <c r="G49" s="21">
        <v>0.5</v>
      </c>
      <c r="I49" s="18">
        <f>JLY!I49+AUG!I49+SEP!I49+OCT!I49+NOV!I49+DEC!I49+JAN!I49+FEB!I49+MAR!I49+APR!I49+MAY!I49+JNE!I49</f>
        <v>415450.365</v>
      </c>
      <c r="K49" s="18">
        <f>JLY!K49+AUG!K49+SEP!K49+OCT!K49+NOV!K49+DEC!K49+JAN!K49+FEB!K49+MAR!K49+APR!K49+MAY!K49+JNE!K49</f>
        <v>415450.365</v>
      </c>
      <c r="M49" s="14">
        <v>0.2335</v>
      </c>
      <c r="O49" s="18">
        <f>JLY!O49+AUG!O49+SEP!O49+OCT!O49+NOV!O49+DEC!O49+JAN!O49+FEB!O49+MAR!O49+APR!O49+MAY!O49+JNE!O49</f>
        <v>97007.66022749999</v>
      </c>
      <c r="P49" s="18"/>
      <c r="Q49" s="18">
        <f>JLY!Q49+AUG!Q49+SEP!Q49+OCT!Q49+NOV!Q49+DEC!Q49+JAN!Q49+FEB!Q49+MAR!Q49+APR!Q49+MAY!Q49+JNE!Q49</f>
        <v>318442.7047725</v>
      </c>
      <c r="S49" s="16">
        <f t="shared" si="0"/>
        <v>830900.73</v>
      </c>
      <c r="U49" s="16"/>
      <c r="W49" s="16"/>
    </row>
    <row r="50" spans="1:23" ht="11.25">
      <c r="A50" s="4" t="s">
        <v>45</v>
      </c>
      <c r="C50" s="3" t="s">
        <v>175</v>
      </c>
      <c r="E50" s="18">
        <f>JLY!E50+AUG!E50+SEP!E50+OCT!E50+NOV!E50+DEC!E50+JAN!E50+FEB!E50+MAR!E50+APR!E50+MAY!E50+JNE!E50</f>
        <v>1046737.6399999999</v>
      </c>
      <c r="G50" s="21">
        <v>0.5</v>
      </c>
      <c r="I50" s="18">
        <f>JLY!I50+AUG!I50+SEP!I50+OCT!I50+NOV!I50+DEC!I50+JAN!I50+FEB!I50+MAR!I50+APR!I50+MAY!I50+JNE!I50</f>
        <v>523368.81999999995</v>
      </c>
      <c r="K50" s="18">
        <f>JLY!K50+AUG!K50+SEP!K50+OCT!K50+NOV!K50+DEC!K50+JAN!K50+FEB!K50+MAR!K50+APR!K50+MAY!K50+JNE!K50</f>
        <v>523368.81999999995</v>
      </c>
      <c r="M50" s="14">
        <v>0.4444</v>
      </c>
      <c r="O50" s="18">
        <f>JLY!O50+AUG!O50+SEP!O50+OCT!O50+NOV!O50+DEC!O50+JAN!O50+FEB!O50+MAR!O50+APR!O50+MAY!O50+JNE!O50</f>
        <v>232585.103608</v>
      </c>
      <c r="P50" s="18"/>
      <c r="Q50" s="18">
        <f>JLY!Q50+AUG!Q50+SEP!Q50+OCT!Q50+NOV!Q50+DEC!Q50+JAN!Q50+FEB!Q50+MAR!Q50+APR!Q50+MAY!Q50+JNE!Q50</f>
        <v>290783.71639200003</v>
      </c>
      <c r="S50" s="16">
        <f t="shared" si="0"/>
        <v>1046737.6399999999</v>
      </c>
      <c r="U50" s="16"/>
      <c r="W50" s="16"/>
    </row>
    <row r="51" spans="1:23" ht="11.25">
      <c r="A51" s="4" t="s">
        <v>46</v>
      </c>
      <c r="C51" s="3" t="s">
        <v>176</v>
      </c>
      <c r="E51" s="18">
        <f>JLY!E51+AUG!E51+SEP!E51+OCT!E51+NOV!E51+DEC!E51+JAN!E51+FEB!E51+MAR!E51+APR!E51+MAY!E51+JNE!E51</f>
        <v>2774554.73</v>
      </c>
      <c r="G51" s="21">
        <v>0.5</v>
      </c>
      <c r="I51" s="18">
        <f>JLY!I51+AUG!I51+SEP!I51+OCT!I51+NOV!I51+DEC!I51+JAN!I51+FEB!I51+MAR!I51+APR!I51+MAY!I51+JNE!I51</f>
        <v>1387277.365</v>
      </c>
      <c r="K51" s="18">
        <f>JLY!K51+AUG!K51+SEP!K51+OCT!K51+NOV!K51+DEC!K51+JAN!K51+FEB!K51+MAR!K51+APR!K51+MAY!K51+JNE!K51</f>
        <v>1387277.365</v>
      </c>
      <c r="M51" s="14">
        <v>0.3755</v>
      </c>
      <c r="O51" s="18">
        <f>JLY!O51+AUG!O51+SEP!O51+OCT!O51+NOV!O51+DEC!O51+JAN!O51+FEB!O51+MAR!O51+APR!O51+MAY!O51+JNE!O51</f>
        <v>520922.65055749996</v>
      </c>
      <c r="P51" s="18"/>
      <c r="Q51" s="18">
        <f>JLY!Q51+AUG!Q51+SEP!Q51+OCT!Q51+NOV!Q51+DEC!Q51+JAN!Q51+FEB!Q51+MAR!Q51+APR!Q51+MAY!Q51+JNE!Q51</f>
        <v>866354.7144424999</v>
      </c>
      <c r="S51" s="16">
        <f t="shared" si="0"/>
        <v>2774554.73</v>
      </c>
      <c r="U51" s="16"/>
      <c r="W51" s="16"/>
    </row>
    <row r="52" spans="1:23" ht="11.25">
      <c r="A52" s="4" t="s">
        <v>47</v>
      </c>
      <c r="C52" s="3" t="s">
        <v>177</v>
      </c>
      <c r="E52" s="18">
        <f>JLY!E52+AUG!E52+SEP!E52+OCT!E52+NOV!E52+DEC!E52+JAN!E52+FEB!E52+MAR!E52+APR!E52+MAY!E52+JNE!E52</f>
        <v>120200.51000000001</v>
      </c>
      <c r="G52" s="21">
        <v>0.5</v>
      </c>
      <c r="I52" s="18">
        <f>JLY!I52+AUG!I52+SEP!I52+OCT!I52+NOV!I52+DEC!I52+JAN!I52+FEB!I52+MAR!I52+APR!I52+MAY!I52+JNE!I52</f>
        <v>60100.255000000005</v>
      </c>
      <c r="K52" s="18">
        <f>JLY!K52+AUG!K52+SEP!K52+OCT!K52+NOV!K52+DEC!K52+JAN!K52+FEB!K52+MAR!K52+APR!K52+MAY!K52+JNE!K52</f>
        <v>60100.255000000005</v>
      </c>
      <c r="M52" s="14">
        <v>0.2786</v>
      </c>
      <c r="O52" s="18">
        <f>JLY!O52+AUG!O52+SEP!O52+OCT!O52+NOV!O52+DEC!O52+JAN!O52+FEB!O52+MAR!O52+APR!O52+MAY!O52+JNE!O52</f>
        <v>16743.931043</v>
      </c>
      <c r="P52" s="18"/>
      <c r="Q52" s="18">
        <f>JLY!Q52+AUG!Q52+SEP!Q52+OCT!Q52+NOV!Q52+DEC!Q52+JAN!Q52+FEB!Q52+MAR!Q52+APR!Q52+MAY!Q52+JNE!Q52</f>
        <v>43356.323957</v>
      </c>
      <c r="S52" s="16">
        <f t="shared" si="0"/>
        <v>120200.51000000001</v>
      </c>
      <c r="U52" s="16"/>
      <c r="W52" s="16"/>
    </row>
    <row r="53" spans="1:23" ht="11.25">
      <c r="A53" s="4" t="s">
        <v>48</v>
      </c>
      <c r="C53" s="3" t="s">
        <v>178</v>
      </c>
      <c r="E53" s="18">
        <f>JLY!E53+AUG!E53+SEP!E53+OCT!E53+NOV!E53+DEC!E53+JAN!E53+FEB!E53+MAR!E53+APR!E53+MAY!E53+JNE!E53</f>
        <v>0</v>
      </c>
      <c r="G53" s="21">
        <v>0.5</v>
      </c>
      <c r="I53" s="18">
        <f>JLY!I53+AUG!I53+SEP!I53+OCT!I53+NOV!I53+DEC!I53+JAN!I53+FEB!I53+MAR!I53+APR!I53+MAY!I53+JNE!I53</f>
        <v>0</v>
      </c>
      <c r="K53" s="18">
        <f>JLY!K53+AUG!K53+SEP!K53+OCT!K53+NOV!K53+DEC!K53+JAN!K53+FEB!K53+MAR!K53+APR!K53+MAY!K53+JNE!K53</f>
        <v>0</v>
      </c>
      <c r="M53" s="14">
        <v>0.3822</v>
      </c>
      <c r="O53" s="18">
        <f>JLY!O53+AUG!O53+SEP!O53+OCT!O53+NOV!O53+DEC!O53+JAN!O53+FEB!O53+MAR!O53+APR!O53+MAY!O53+JNE!O53</f>
        <v>0</v>
      </c>
      <c r="P53" s="18"/>
      <c r="Q53" s="18">
        <f>JLY!Q53+AUG!Q53+SEP!Q53+OCT!Q53+NOV!Q53+DEC!Q53+JAN!Q53+FEB!Q53+MAR!Q53+APR!Q53+MAY!Q53+JNE!Q53</f>
        <v>0</v>
      </c>
      <c r="S53" s="16">
        <f t="shared" si="0"/>
        <v>0</v>
      </c>
      <c r="U53" s="16"/>
      <c r="W53" s="16"/>
    </row>
    <row r="54" spans="1:23" ht="11.25">
      <c r="A54" s="4" t="s">
        <v>49</v>
      </c>
      <c r="C54" s="3" t="s">
        <v>179</v>
      </c>
      <c r="E54" s="18">
        <f>JLY!E54+AUG!E54+SEP!E54+OCT!E54+NOV!E54+DEC!E54+JAN!E54+FEB!E54+MAR!E54+APR!E54+MAY!E54+JNE!E54</f>
        <v>58634.37</v>
      </c>
      <c r="G54" s="21">
        <v>0.5</v>
      </c>
      <c r="I54" s="18">
        <f>JLY!I54+AUG!I54+SEP!I54+OCT!I54+NOV!I54+DEC!I54+JAN!I54+FEB!I54+MAR!I54+APR!I54+MAY!I54+JNE!I54</f>
        <v>29317.185</v>
      </c>
      <c r="K54" s="18">
        <f>JLY!K54+AUG!K54+SEP!K54+OCT!K54+NOV!K54+DEC!K54+JAN!K54+FEB!K54+MAR!K54+APR!K54+MAY!K54+JNE!K54</f>
        <v>29317.185</v>
      </c>
      <c r="M54" s="14">
        <v>0.3613</v>
      </c>
      <c r="O54" s="18">
        <f>JLY!O54+AUG!O54+SEP!O54+OCT!O54+NOV!O54+DEC!O54+JAN!O54+FEB!O54+MAR!O54+APR!O54+MAY!O54+JNE!O54</f>
        <v>10592.2989405</v>
      </c>
      <c r="P54" s="18"/>
      <c r="Q54" s="18">
        <f>JLY!Q54+AUG!Q54+SEP!Q54+OCT!Q54+NOV!Q54+DEC!Q54+JAN!Q54+FEB!Q54+MAR!Q54+APR!Q54+MAY!Q54+JNE!Q54</f>
        <v>18724.8860595</v>
      </c>
      <c r="S54" s="16">
        <f t="shared" si="0"/>
        <v>58634.37</v>
      </c>
      <c r="U54" s="16"/>
      <c r="W54" s="16"/>
    </row>
    <row r="55" spans="1:23" ht="11.25">
      <c r="A55" s="4" t="s">
        <v>50</v>
      </c>
      <c r="C55" s="3" t="s">
        <v>180</v>
      </c>
      <c r="E55" s="18">
        <f>JLY!E55+AUG!E55+SEP!E55+OCT!E55+NOV!E55+DEC!E55+JAN!E55+FEB!E55+MAR!E55+APR!E55+MAY!E55+JNE!E55</f>
        <v>196561.00000000003</v>
      </c>
      <c r="G55" s="21">
        <v>0.5</v>
      </c>
      <c r="I55" s="18">
        <f>JLY!I55+AUG!I55+SEP!I55+OCT!I55+NOV!I55+DEC!I55+JAN!I55+FEB!I55+MAR!I55+APR!I55+MAY!I55+JNE!I55</f>
        <v>98280.50000000001</v>
      </c>
      <c r="K55" s="18">
        <f>JLY!K55+AUG!K55+SEP!K55+OCT!K55+NOV!K55+DEC!K55+JAN!K55+FEB!K55+MAR!K55+APR!K55+MAY!K55+JNE!K55</f>
        <v>98280.50000000001</v>
      </c>
      <c r="M55" s="14">
        <v>0.4483</v>
      </c>
      <c r="O55" s="18">
        <f>JLY!O55+AUG!O55+SEP!O55+OCT!O55+NOV!O55+DEC!O55+JAN!O55+FEB!O55+MAR!O55+APR!O55+MAY!O55+JNE!O55</f>
        <v>44059.148149999986</v>
      </c>
      <c r="P55" s="18"/>
      <c r="Q55" s="18">
        <f>JLY!Q55+AUG!Q55+SEP!Q55+OCT!Q55+NOV!Q55+DEC!Q55+JAN!Q55+FEB!Q55+MAR!Q55+APR!Q55+MAY!Q55+JNE!Q55</f>
        <v>54221.35185000001</v>
      </c>
      <c r="S55" s="16">
        <f t="shared" si="0"/>
        <v>196561</v>
      </c>
      <c r="U55" s="16"/>
      <c r="W55" s="16"/>
    </row>
    <row r="56" spans="1:23" ht="11.25">
      <c r="A56" s="4" t="s">
        <v>51</v>
      </c>
      <c r="C56" s="3" t="s">
        <v>181</v>
      </c>
      <c r="E56" s="18">
        <f>JLY!E56+AUG!E56+SEP!E56+OCT!E56+NOV!E56+DEC!E56+JAN!E56+FEB!E56+MAR!E56+APR!E56+MAY!E56+JNE!E56</f>
        <v>236936.5</v>
      </c>
      <c r="G56" s="21">
        <v>0.5</v>
      </c>
      <c r="I56" s="18">
        <f>JLY!I56+AUG!I56+SEP!I56+OCT!I56+NOV!I56+DEC!I56+JAN!I56+FEB!I56+MAR!I56+APR!I56+MAY!I56+JNE!I56</f>
        <v>118468.25</v>
      </c>
      <c r="K56" s="18">
        <f>JLY!K56+AUG!K56+SEP!K56+OCT!K56+NOV!K56+DEC!K56+JAN!K56+FEB!K56+MAR!K56+APR!K56+MAY!K56+JNE!K56</f>
        <v>118468.25</v>
      </c>
      <c r="M56" s="14">
        <v>0.3144</v>
      </c>
      <c r="O56" s="18">
        <f>JLY!O56+AUG!O56+SEP!O56+OCT!O56+NOV!O56+DEC!O56+JAN!O56+FEB!O56+MAR!O56+APR!O56+MAY!O56+JNE!O56</f>
        <v>37246.417799999996</v>
      </c>
      <c r="P56" s="18"/>
      <c r="Q56" s="18">
        <f>JLY!Q56+AUG!Q56+SEP!Q56+OCT!Q56+NOV!Q56+DEC!Q56+JAN!Q56+FEB!Q56+MAR!Q56+APR!Q56+MAY!Q56+JNE!Q56</f>
        <v>81221.8322</v>
      </c>
      <c r="S56" s="16">
        <f t="shared" si="0"/>
        <v>236936.5</v>
      </c>
      <c r="U56" s="16"/>
      <c r="W56" s="16"/>
    </row>
    <row r="57" spans="1:23" ht="11.25">
      <c r="A57" s="4" t="s">
        <v>52</v>
      </c>
      <c r="C57" s="3" t="s">
        <v>182</v>
      </c>
      <c r="E57" s="18">
        <f>JLY!E57+AUG!E57+SEP!E57+OCT!E57+NOV!E57+DEC!E57+JAN!E57+FEB!E57+MAR!E57+APR!E57+MAY!E57+JNE!E57</f>
        <v>882699.5700000001</v>
      </c>
      <c r="G57" s="21">
        <v>0.5</v>
      </c>
      <c r="I57" s="18">
        <f>JLY!I57+AUG!I57+SEP!I57+OCT!I57+NOV!I57+DEC!I57+JAN!I57+FEB!I57+MAR!I57+APR!I57+MAY!I57+JNE!I57</f>
        <v>441349.78500000003</v>
      </c>
      <c r="K57" s="18">
        <f>JLY!K57+AUG!K57+SEP!K57+OCT!K57+NOV!K57+DEC!K57+JAN!K57+FEB!K57+MAR!K57+APR!K57+MAY!K57+JNE!K57</f>
        <v>441349.78500000003</v>
      </c>
      <c r="M57" s="14">
        <v>0.3627</v>
      </c>
      <c r="O57" s="18">
        <f>JLY!O57+AUG!O57+SEP!O57+OCT!O57+NOV!O57+DEC!O57+JAN!O57+FEB!O57+MAR!O57+APR!O57+MAY!O57+JNE!O57</f>
        <v>160077.5670195</v>
      </c>
      <c r="P57" s="18"/>
      <c r="Q57" s="18">
        <f>JLY!Q57+AUG!Q57+SEP!Q57+OCT!Q57+NOV!Q57+DEC!Q57+JAN!Q57+FEB!Q57+MAR!Q57+APR!Q57+MAY!Q57+JNE!Q57</f>
        <v>281272.2179805</v>
      </c>
      <c r="S57" s="16">
        <f t="shared" si="0"/>
        <v>882699.5700000001</v>
      </c>
      <c r="U57" s="16"/>
      <c r="W57" s="16"/>
    </row>
    <row r="58" spans="1:23" ht="11.25">
      <c r="A58" s="4" t="s">
        <v>53</v>
      </c>
      <c r="C58" s="3" t="s">
        <v>183</v>
      </c>
      <c r="E58" s="18">
        <f>JLY!E58+AUG!E58+SEP!E58+OCT!E58+NOV!E58+DEC!E58+JAN!E58+FEB!E58+MAR!E58+APR!E58+MAY!E58+JNE!E58</f>
        <v>139410.41</v>
      </c>
      <c r="G58" s="21">
        <v>0.5</v>
      </c>
      <c r="I58" s="18">
        <f>JLY!I58+AUG!I58+SEP!I58+OCT!I58+NOV!I58+DEC!I58+JAN!I58+FEB!I58+MAR!I58+APR!I58+MAY!I58+JNE!I58</f>
        <v>69705.205</v>
      </c>
      <c r="K58" s="18">
        <f>JLY!K58+AUG!K58+SEP!K58+OCT!K58+NOV!K58+DEC!K58+JAN!K58+FEB!K58+MAR!K58+APR!K58+MAY!K58+JNE!K58</f>
        <v>69705.205</v>
      </c>
      <c r="M58" s="14">
        <v>0.3853</v>
      </c>
      <c r="O58" s="18">
        <f>JLY!O58+AUG!O58+SEP!O58+OCT!O58+NOV!O58+DEC!O58+JAN!O58+FEB!O58+MAR!O58+APR!O58+MAY!O58+JNE!O58</f>
        <v>26857.415486500005</v>
      </c>
      <c r="P58" s="18"/>
      <c r="Q58" s="18">
        <f>JLY!Q58+AUG!Q58+SEP!Q58+OCT!Q58+NOV!Q58+DEC!Q58+JAN!Q58+FEB!Q58+MAR!Q58+APR!Q58+MAY!Q58+JNE!Q58</f>
        <v>42847.78951350002</v>
      </c>
      <c r="S58" s="16">
        <f t="shared" si="0"/>
        <v>139410.41000000003</v>
      </c>
      <c r="U58" s="16"/>
      <c r="W58" s="16"/>
    </row>
    <row r="59" spans="1:23" ht="11.25">
      <c r="A59" s="4" t="s">
        <v>54</v>
      </c>
      <c r="C59" s="3" t="s">
        <v>184</v>
      </c>
      <c r="E59" s="18">
        <f>JLY!E59+AUG!E59+SEP!E59+OCT!E59+NOV!E59+DEC!E59+JAN!E59+FEB!E59+MAR!E59+APR!E59+MAY!E59+JNE!E59</f>
        <v>307656.72</v>
      </c>
      <c r="G59" s="21">
        <v>0.5</v>
      </c>
      <c r="I59" s="18">
        <f>JLY!I59+AUG!I59+SEP!I59+OCT!I59+NOV!I59+DEC!I59+JAN!I59+FEB!I59+MAR!I59+APR!I59+MAY!I59+JNE!I59</f>
        <v>153828.36</v>
      </c>
      <c r="K59" s="18">
        <f>JLY!K59+AUG!K59+SEP!K59+OCT!K59+NOV!K59+DEC!K59+JAN!K59+FEB!K59+MAR!K59+APR!K59+MAY!K59+JNE!K59</f>
        <v>153828.36</v>
      </c>
      <c r="M59" s="14">
        <v>0.4391</v>
      </c>
      <c r="O59" s="18">
        <f>JLY!O59+AUG!O59+SEP!O59+OCT!O59+NOV!O59+DEC!O59+JAN!O59+FEB!O59+MAR!O59+APR!O59+MAY!O59+JNE!O59</f>
        <v>67546.032876</v>
      </c>
      <c r="P59" s="18"/>
      <c r="Q59" s="18">
        <f>JLY!Q59+AUG!Q59+SEP!Q59+OCT!Q59+NOV!Q59+DEC!Q59+JAN!Q59+FEB!Q59+MAR!Q59+APR!Q59+MAY!Q59+JNE!Q59</f>
        <v>86282.327124</v>
      </c>
      <c r="S59" s="16">
        <f t="shared" si="0"/>
        <v>307656.72</v>
      </c>
      <c r="U59" s="16"/>
      <c r="W59" s="16"/>
    </row>
    <row r="60" spans="1:23" ht="11.25">
      <c r="A60" s="4" t="s">
        <v>55</v>
      </c>
      <c r="C60" s="3" t="s">
        <v>185</v>
      </c>
      <c r="E60" s="18">
        <f>JLY!E60+AUG!E60+SEP!E60+OCT!E60+NOV!E60+DEC!E60+JAN!E60+FEB!E60+MAR!E60+APR!E60+MAY!E60+JNE!E60</f>
        <v>485060.32</v>
      </c>
      <c r="G60" s="21">
        <v>0.5</v>
      </c>
      <c r="I60" s="18">
        <f>JLY!I60+AUG!I60+SEP!I60+OCT!I60+NOV!I60+DEC!I60+JAN!I60+FEB!I60+MAR!I60+APR!I60+MAY!I60+JNE!I60</f>
        <v>242530.16</v>
      </c>
      <c r="K60" s="18">
        <f>JLY!K60+AUG!K60+SEP!K60+OCT!K60+NOV!K60+DEC!K60+JAN!K60+FEB!K60+MAR!K60+APR!K60+MAY!K60+JNE!K60</f>
        <v>242530.16</v>
      </c>
      <c r="M60" s="14">
        <v>0.2245</v>
      </c>
      <c r="O60" s="18">
        <f>JLY!O60+AUG!O60+SEP!O60+OCT!O60+NOV!O60+DEC!O60+JAN!O60+FEB!O60+MAR!O60+APR!O60+MAY!O60+JNE!O60</f>
        <v>54448.02092</v>
      </c>
      <c r="P60" s="18"/>
      <c r="Q60" s="18">
        <f>JLY!Q60+AUG!Q60+SEP!Q60+OCT!Q60+NOV!Q60+DEC!Q60+JAN!Q60+FEB!Q60+MAR!Q60+APR!Q60+MAY!Q60+JNE!Q60</f>
        <v>188082.13908</v>
      </c>
      <c r="S60" s="16">
        <f t="shared" si="0"/>
        <v>485060.32</v>
      </c>
      <c r="U60" s="16"/>
      <c r="W60" s="16"/>
    </row>
    <row r="61" spans="1:23" ht="11.25">
      <c r="A61" s="4" t="s">
        <v>56</v>
      </c>
      <c r="C61" s="3" t="s">
        <v>186</v>
      </c>
      <c r="E61" s="18">
        <f>JLY!E61+AUG!E61+SEP!E61+OCT!E61+NOV!E61+DEC!E61+JAN!E61+FEB!E61+MAR!E61+APR!E61+MAY!E61+JNE!E61</f>
        <v>2005536.52</v>
      </c>
      <c r="G61" s="21">
        <v>0.5</v>
      </c>
      <c r="I61" s="18">
        <f>JLY!I61+AUG!I61+SEP!I61+OCT!I61+NOV!I61+DEC!I61+JAN!I61+FEB!I61+MAR!I61+APR!I61+MAY!I61+JNE!I61</f>
        <v>1002768.26</v>
      </c>
      <c r="K61" s="18">
        <f>JLY!K61+AUG!K61+SEP!K61+OCT!K61+NOV!K61+DEC!K61+JAN!K61+FEB!K61+MAR!K61+APR!K61+MAY!K61+JNE!K61</f>
        <v>1002768.26</v>
      </c>
      <c r="M61" s="17">
        <v>0.4764</v>
      </c>
      <c r="O61" s="18">
        <f>JLY!O61+AUG!O61+SEP!O61+OCT!O61+NOV!O61+DEC!O61+JAN!O61+FEB!O61+MAR!O61+APR!O61+MAY!O61+JNE!O61</f>
        <v>477718.7990640001</v>
      </c>
      <c r="P61" s="18"/>
      <c r="Q61" s="18">
        <f>JLY!Q61+AUG!Q61+SEP!Q61+OCT!Q61+NOV!Q61+DEC!Q61+JAN!Q61+FEB!Q61+MAR!Q61+APR!Q61+MAY!Q61+JNE!Q61</f>
        <v>525049.460936</v>
      </c>
      <c r="S61" s="16">
        <f t="shared" si="0"/>
        <v>2005536.52</v>
      </c>
      <c r="U61" s="16"/>
      <c r="W61" s="16"/>
    </row>
    <row r="62" spans="1:23" ht="11.25">
      <c r="A62" s="4" t="s">
        <v>57</v>
      </c>
      <c r="C62" s="3" t="s">
        <v>187</v>
      </c>
      <c r="E62" s="18">
        <f>JLY!E62+AUG!E62+SEP!E62+OCT!E62+NOV!E62+DEC!E62+JAN!E62+FEB!E62+MAR!E62+APR!E62+MAY!E62+JNE!E62</f>
        <v>734024.6</v>
      </c>
      <c r="G62" s="21">
        <v>0.5</v>
      </c>
      <c r="I62" s="18">
        <f>JLY!I62+AUG!I62+SEP!I62+OCT!I62+NOV!I62+DEC!I62+JAN!I62+FEB!I62+MAR!I62+APR!I62+MAY!I62+JNE!I62</f>
        <v>367012.3</v>
      </c>
      <c r="K62" s="18">
        <f>JLY!K62+AUG!K62+SEP!K62+OCT!K62+NOV!K62+DEC!K62+JAN!K62+FEB!K62+MAR!K62+APR!K62+MAY!K62+JNE!K62</f>
        <v>367012.3</v>
      </c>
      <c r="M62" s="14">
        <v>0.4401</v>
      </c>
      <c r="O62" s="18">
        <f>JLY!O62+AUG!O62+SEP!O62+OCT!O62+NOV!O62+DEC!O62+JAN!O62+FEB!O62+MAR!O62+APR!O62+MAY!O62+JNE!O62</f>
        <v>161522.11323000002</v>
      </c>
      <c r="P62" s="18"/>
      <c r="Q62" s="18">
        <f>JLY!Q62+AUG!Q62+SEP!Q62+OCT!Q62+NOV!Q62+DEC!Q62+JAN!Q62+FEB!Q62+MAR!Q62+APR!Q62+MAY!Q62+JNE!Q62</f>
        <v>205490.18677000003</v>
      </c>
      <c r="S62" s="16">
        <f t="shared" si="0"/>
        <v>734024.6000000001</v>
      </c>
      <c r="U62" s="16"/>
      <c r="W62" s="16"/>
    </row>
    <row r="63" spans="1:23" ht="11.25">
      <c r="A63" s="4" t="s">
        <v>58</v>
      </c>
      <c r="C63" s="3" t="s">
        <v>188</v>
      </c>
      <c r="E63" s="18">
        <f>JLY!E63+AUG!E63+SEP!E63+OCT!E63+NOV!E63+DEC!E63+JAN!E63+FEB!E63+MAR!E63+APR!E63+MAY!E63+JNE!E63</f>
        <v>488295.71</v>
      </c>
      <c r="G63" s="21">
        <v>0.5</v>
      </c>
      <c r="I63" s="18">
        <f>JLY!I63+AUG!I63+SEP!I63+OCT!I63+NOV!I63+DEC!I63+JAN!I63+FEB!I63+MAR!I63+APR!I63+MAY!I63+JNE!I63</f>
        <v>244147.855</v>
      </c>
      <c r="K63" s="18">
        <f>JLY!K63+AUG!K63+SEP!K63+OCT!K63+NOV!K63+DEC!K63+JAN!K63+FEB!K63+MAR!K63+APR!K63+MAY!K63+JNE!K63</f>
        <v>244147.855</v>
      </c>
      <c r="M63" s="14">
        <v>0.1698</v>
      </c>
      <c r="O63" s="18">
        <f>JLY!O63+AUG!O63+SEP!O63+OCT!O63+NOV!O63+DEC!O63+JAN!O63+FEB!O63+MAR!O63+APR!O63+MAY!O63+JNE!O63</f>
        <v>41456.305779</v>
      </c>
      <c r="P63" s="18"/>
      <c r="Q63" s="18">
        <f>JLY!Q63+AUG!Q63+SEP!Q63+OCT!Q63+NOV!Q63+DEC!Q63+JAN!Q63+FEB!Q63+MAR!Q63+APR!Q63+MAY!Q63+JNE!Q63</f>
        <v>202691.549221</v>
      </c>
      <c r="S63" s="16">
        <f t="shared" si="0"/>
        <v>488295.71</v>
      </c>
      <c r="U63" s="16"/>
      <c r="W63" s="16"/>
    </row>
    <row r="64" spans="1:23" ht="11.25">
      <c r="A64" s="4" t="s">
        <v>59</v>
      </c>
      <c r="C64" s="3" t="s">
        <v>189</v>
      </c>
      <c r="E64" s="18">
        <f>JLY!E64+AUG!E64+SEP!E64+OCT!E64+NOV!E64+DEC!E64+JAN!E64+FEB!E64+MAR!E64+APR!E64+MAY!E64+JNE!E64</f>
        <v>449112.22</v>
      </c>
      <c r="G64" s="21">
        <v>0.5</v>
      </c>
      <c r="I64" s="18">
        <f>JLY!I64+AUG!I64+SEP!I64+OCT!I64+NOV!I64+DEC!I64+JAN!I64+FEB!I64+MAR!I64+APR!I64+MAY!I64+JNE!I64</f>
        <v>224556.11</v>
      </c>
      <c r="K64" s="18">
        <f>JLY!K64+AUG!K64+SEP!K64+OCT!K64+NOV!K64+DEC!K64+JAN!K64+FEB!K64+MAR!K64+APR!K64+MAY!K64+JNE!K64</f>
        <v>224556.11</v>
      </c>
      <c r="M64" s="14">
        <v>0.3355</v>
      </c>
      <c r="O64" s="18">
        <f>JLY!O64+AUG!O64+SEP!O64+OCT!O64+NOV!O64+DEC!O64+JAN!O64+FEB!O64+MAR!O64+APR!O64+MAY!O64+JNE!O64</f>
        <v>75338.57490500002</v>
      </c>
      <c r="P64" s="18"/>
      <c r="Q64" s="18">
        <f>JLY!Q64+AUG!Q64+SEP!Q64+OCT!Q64+NOV!Q64+DEC!Q64+JAN!Q64+FEB!Q64+MAR!Q64+APR!Q64+MAY!Q64+JNE!Q64</f>
        <v>149217.535095</v>
      </c>
      <c r="S64" s="16">
        <f t="shared" si="0"/>
        <v>449112.22000000003</v>
      </c>
      <c r="U64" s="16"/>
      <c r="W64" s="16"/>
    </row>
    <row r="65" spans="1:23" ht="11.25">
      <c r="A65" s="4" t="s">
        <v>60</v>
      </c>
      <c r="C65" s="3" t="s">
        <v>190</v>
      </c>
      <c r="E65" s="18">
        <f>JLY!E65+AUG!E65+SEP!E65+OCT!E65+NOV!E65+DEC!E65+JAN!E65+FEB!E65+MAR!E65+APR!E65+MAY!E65+JNE!E65</f>
        <v>0</v>
      </c>
      <c r="G65" s="21">
        <v>0.5</v>
      </c>
      <c r="I65" s="18">
        <f>JLY!I65+AUG!I65+SEP!I65+OCT!I65+NOV!I65+DEC!I65+JAN!I65+FEB!I65+MAR!I65+APR!I65+MAY!I65+JNE!I65</f>
        <v>0</v>
      </c>
      <c r="K65" s="18">
        <f>JLY!K65+AUG!K65+SEP!K65+OCT!K65+NOV!K65+DEC!K65+JAN!K65+FEB!K65+MAR!K65+APR!K65+MAY!K65+JNE!K65</f>
        <v>0</v>
      </c>
      <c r="M65" s="14">
        <v>0.4271</v>
      </c>
      <c r="O65" s="18">
        <f>JLY!O65+AUG!O65+SEP!O65+OCT!O65+NOV!O65+DEC!O65+JAN!O65+FEB!O65+MAR!O65+APR!O65+MAY!O65+JNE!O65</f>
        <v>0</v>
      </c>
      <c r="P65" s="18"/>
      <c r="Q65" s="18">
        <f>JLY!Q65+AUG!Q65+SEP!Q65+OCT!Q65+NOV!Q65+DEC!Q65+JAN!Q65+FEB!Q65+MAR!Q65+APR!Q65+MAY!Q65+JNE!Q65</f>
        <v>0</v>
      </c>
      <c r="S65" s="16">
        <f t="shared" si="0"/>
        <v>0</v>
      </c>
      <c r="U65" s="16"/>
      <c r="W65" s="16"/>
    </row>
    <row r="66" spans="1:23" ht="11.25">
      <c r="A66" s="4" t="s">
        <v>61</v>
      </c>
      <c r="C66" s="3" t="s">
        <v>191</v>
      </c>
      <c r="E66" s="18">
        <f>JLY!E66+AUG!E66+SEP!E66+OCT!E66+NOV!E66+DEC!E66+JAN!E66+FEB!E66+MAR!E66+APR!E66+MAY!E66+JNE!E66</f>
        <v>1198700.7999999998</v>
      </c>
      <c r="G66" s="21">
        <v>0.5</v>
      </c>
      <c r="I66" s="18">
        <f>JLY!I66+AUG!I66+SEP!I66+OCT!I66+NOV!I66+DEC!I66+JAN!I66+FEB!I66+MAR!I66+APR!I66+MAY!I66+JNE!I66</f>
        <v>599350.3999999999</v>
      </c>
      <c r="K66" s="18">
        <f>JLY!K66+AUG!K66+SEP!K66+OCT!K66+NOV!K66+DEC!K66+JAN!K66+FEB!K66+MAR!K66+APR!K66+MAY!K66+JNE!K66</f>
        <v>599350.3999999999</v>
      </c>
      <c r="M66" s="14">
        <v>0.2286</v>
      </c>
      <c r="O66" s="18">
        <f>JLY!O66+AUG!O66+SEP!O66+OCT!O66+NOV!O66+DEC!O66+JAN!O66+FEB!O66+MAR!O66+APR!O66+MAY!O66+JNE!O66</f>
        <v>137011.50144</v>
      </c>
      <c r="P66" s="18"/>
      <c r="Q66" s="18">
        <f>JLY!Q66+AUG!Q66+SEP!Q66+OCT!Q66+NOV!Q66+DEC!Q66+JAN!Q66+FEB!Q66+MAR!Q66+APR!Q66+MAY!Q66+JNE!Q66</f>
        <v>462338.89856</v>
      </c>
      <c r="S66" s="16">
        <f t="shared" si="0"/>
        <v>1198700.7999999998</v>
      </c>
      <c r="U66" s="16"/>
      <c r="W66" s="16"/>
    </row>
    <row r="67" spans="1:23" ht="11.25">
      <c r="A67" s="4" t="s">
        <v>62</v>
      </c>
      <c r="C67" s="3" t="s">
        <v>192</v>
      </c>
      <c r="E67" s="18">
        <f>JLY!E67+AUG!E67+SEP!E67+OCT!E67+NOV!E67+DEC!E67+JAN!E67+FEB!E67+MAR!E67+APR!E67+MAY!E67+JNE!E67</f>
        <v>112705.08</v>
      </c>
      <c r="G67" s="21">
        <v>0.5</v>
      </c>
      <c r="I67" s="18">
        <f>JLY!I67+AUG!I67+SEP!I67+OCT!I67+NOV!I67+DEC!I67+JAN!I67+FEB!I67+MAR!I67+APR!I67+MAY!I67+JNE!I67</f>
        <v>56352.54</v>
      </c>
      <c r="K67" s="18">
        <f>JLY!K67+AUG!K67+SEP!K67+OCT!K67+NOV!K67+DEC!K67+JAN!K67+FEB!K67+MAR!K67+APR!K67+MAY!K67+JNE!K67</f>
        <v>56352.54</v>
      </c>
      <c r="M67" s="14">
        <v>0.4333</v>
      </c>
      <c r="O67" s="18">
        <f>JLY!O67+AUG!O67+SEP!O67+OCT!O67+NOV!O67+DEC!O67+JAN!O67+FEB!O67+MAR!O67+APR!O67+MAY!O67+JNE!O67</f>
        <v>24417.555582</v>
      </c>
      <c r="P67" s="18"/>
      <c r="Q67" s="18">
        <f>JLY!Q67+AUG!Q67+SEP!Q67+OCT!Q67+NOV!Q67+DEC!Q67+JAN!Q67+FEB!Q67+MAR!Q67+APR!Q67+MAY!Q67+JNE!Q67</f>
        <v>31934.984418</v>
      </c>
      <c r="S67" s="16">
        <f t="shared" si="0"/>
        <v>112705.08000000002</v>
      </c>
      <c r="U67" s="16"/>
      <c r="W67" s="16"/>
    </row>
    <row r="68" spans="1:23" ht="11.25">
      <c r="A68" s="4" t="s">
        <v>63</v>
      </c>
      <c r="C68" s="3" t="s">
        <v>193</v>
      </c>
      <c r="E68" s="18">
        <f>JLY!E68+AUG!E68+SEP!E68+OCT!E68+NOV!E68+DEC!E68+JAN!E68+FEB!E68+MAR!E68+APR!E68+MAY!E68+JNE!E68</f>
        <v>734198.35</v>
      </c>
      <c r="G68" s="21">
        <v>0.5</v>
      </c>
      <c r="I68" s="18">
        <f>JLY!I68+AUG!I68+SEP!I68+OCT!I68+NOV!I68+DEC!I68+JAN!I68+FEB!I68+MAR!I68+APR!I68+MAY!I68+JNE!I68</f>
        <v>367099.175</v>
      </c>
      <c r="K68" s="18">
        <f>JLY!K68+AUG!K68+SEP!K68+OCT!K68+NOV!K68+DEC!K68+JAN!K68+FEB!K68+MAR!K68+APR!K68+MAY!K68+JNE!K68</f>
        <v>367099.175</v>
      </c>
      <c r="M68" s="14">
        <v>0.2834</v>
      </c>
      <c r="O68" s="18">
        <f>JLY!O68+AUG!O68+SEP!O68+OCT!O68+NOV!O68+DEC!O68+JAN!O68+FEB!O68+MAR!O68+APR!O68+MAY!O68+JNE!O68</f>
        <v>104035.906195</v>
      </c>
      <c r="P68" s="18"/>
      <c r="Q68" s="18">
        <f>JLY!Q68+AUG!Q68+SEP!Q68+OCT!Q68+NOV!Q68+DEC!Q68+JAN!Q68+FEB!Q68+MAR!Q68+APR!Q68+MAY!Q68+JNE!Q68</f>
        <v>263063.268805</v>
      </c>
      <c r="S68" s="16">
        <f t="shared" si="0"/>
        <v>734198.35</v>
      </c>
      <c r="U68" s="16"/>
      <c r="W68" s="16"/>
    </row>
    <row r="69" spans="1:23" ht="11.25">
      <c r="A69" s="4" t="s">
        <v>64</v>
      </c>
      <c r="C69" s="3" t="s">
        <v>194</v>
      </c>
      <c r="E69" s="18">
        <f>JLY!E69+AUG!E69+SEP!E69+OCT!E69+NOV!E69+DEC!E69+JAN!E69+FEB!E69+MAR!E69+APR!E69+MAY!E69+JNE!E69</f>
        <v>289193.58</v>
      </c>
      <c r="G69" s="21">
        <v>0.5</v>
      </c>
      <c r="I69" s="18">
        <f>JLY!I69+AUG!I69+SEP!I69+OCT!I69+NOV!I69+DEC!I69+JAN!I69+FEB!I69+MAR!I69+APR!I69+MAY!I69+JNE!I69</f>
        <v>144596.79</v>
      </c>
      <c r="K69" s="18">
        <f>JLY!K69+AUG!K69+SEP!K69+OCT!K69+NOV!K69+DEC!K69+JAN!K69+FEB!K69+MAR!K69+APR!K69+MAY!K69+JNE!K69</f>
        <v>144596.79</v>
      </c>
      <c r="M69" s="14">
        <v>0.3132</v>
      </c>
      <c r="O69" s="18">
        <f>JLY!O69+AUG!O69+SEP!O69+OCT!O69+NOV!O69+DEC!O69+JAN!O69+FEB!O69+MAR!O69+APR!O69+MAY!O69+JNE!O69</f>
        <v>45287.714628</v>
      </c>
      <c r="P69" s="18"/>
      <c r="Q69" s="18">
        <f>JLY!Q69+AUG!Q69+SEP!Q69+OCT!Q69+NOV!Q69+DEC!Q69+JAN!Q69+FEB!Q69+MAR!Q69+APR!Q69+MAY!Q69+JNE!Q69</f>
        <v>99309.075372</v>
      </c>
      <c r="S69" s="16">
        <f t="shared" si="0"/>
        <v>289193.58</v>
      </c>
      <c r="U69" s="16"/>
      <c r="W69" s="16"/>
    </row>
    <row r="70" spans="1:23" ht="11.25">
      <c r="A70" s="4" t="s">
        <v>65</v>
      </c>
      <c r="C70" s="3" t="s">
        <v>195</v>
      </c>
      <c r="E70" s="18">
        <f>JLY!E70+AUG!E70+SEP!E70+OCT!E70+NOV!E70+DEC!E70+JAN!E70+FEB!E70+MAR!E70+APR!E70+MAY!E70+JNE!E70</f>
        <v>250587.30000000002</v>
      </c>
      <c r="G70" s="21">
        <v>0.5</v>
      </c>
      <c r="I70" s="18">
        <f>JLY!I70+AUG!I70+SEP!I70+OCT!I70+NOV!I70+DEC!I70+JAN!I70+FEB!I70+MAR!I70+APR!I70+MAY!I70+JNE!I70</f>
        <v>125293.65000000001</v>
      </c>
      <c r="K70" s="18">
        <f>JLY!K70+AUG!K70+SEP!K70+OCT!K70+NOV!K70+DEC!K70+JAN!K70+FEB!K70+MAR!K70+APR!K70+MAY!K70+JNE!K70</f>
        <v>125293.65000000001</v>
      </c>
      <c r="M70" s="14">
        <v>0.4329</v>
      </c>
      <c r="O70" s="18">
        <f>JLY!O70+AUG!O70+SEP!O70+OCT!O70+NOV!O70+DEC!O70+JAN!O70+FEB!O70+MAR!O70+APR!O70+MAY!O70+JNE!O70</f>
        <v>54239.62108499999</v>
      </c>
      <c r="P70" s="18"/>
      <c r="Q70" s="18">
        <f>JLY!Q70+AUG!Q70+SEP!Q70+OCT!Q70+NOV!Q70+DEC!Q70+JAN!Q70+FEB!Q70+MAR!Q70+APR!Q70+MAY!Q70+JNE!Q70</f>
        <v>71054.028915</v>
      </c>
      <c r="S70" s="16">
        <f t="shared" si="0"/>
        <v>250587.30000000002</v>
      </c>
      <c r="U70" s="16"/>
      <c r="W70" s="16"/>
    </row>
    <row r="71" spans="1:23" ht="11.25">
      <c r="A71" s="4" t="s">
        <v>66</v>
      </c>
      <c r="C71" s="3" t="s">
        <v>196</v>
      </c>
      <c r="E71" s="18">
        <f>JLY!E71+AUG!E71+SEP!E71+OCT!E71+NOV!E71+DEC!E71+JAN!E71+FEB!E71+MAR!E71+APR!E71+MAY!E71+JNE!E71</f>
        <v>647747.82</v>
      </c>
      <c r="G71" s="21">
        <v>0.5</v>
      </c>
      <c r="I71" s="18">
        <f>JLY!I71+AUG!I71+SEP!I71+OCT!I71+NOV!I71+DEC!I71+JAN!I71+FEB!I71+MAR!I71+APR!I71+MAY!I71+JNE!I71</f>
        <v>323873.91</v>
      </c>
      <c r="K71" s="18">
        <f>JLY!K71+AUG!K71+SEP!K71+OCT!K71+NOV!K71+DEC!K71+JAN!K71+FEB!K71+MAR!K71+APR!K71+MAY!K71+JNE!K71</f>
        <v>323873.91</v>
      </c>
      <c r="M71" s="14">
        <v>0.1971</v>
      </c>
      <c r="O71" s="18">
        <f>JLY!O71+AUG!O71+SEP!O71+OCT!O71+NOV!O71+DEC!O71+JAN!O71+FEB!O71+MAR!O71+APR!O71+MAY!O71+JNE!O71</f>
        <v>63835.547661000004</v>
      </c>
      <c r="P71" s="18"/>
      <c r="Q71" s="18">
        <f>JLY!Q71+AUG!Q71+SEP!Q71+OCT!Q71+NOV!Q71+DEC!Q71+JAN!Q71+FEB!Q71+MAR!Q71+APR!Q71+MAY!Q71+JNE!Q71</f>
        <v>260038.362339</v>
      </c>
      <c r="S71" s="16">
        <f t="shared" si="0"/>
        <v>647747.82</v>
      </c>
      <c r="U71" s="16"/>
      <c r="W71" s="16"/>
    </row>
    <row r="72" spans="1:23" ht="11.25">
      <c r="A72" s="4" t="s">
        <v>67</v>
      </c>
      <c r="C72" s="3" t="s">
        <v>197</v>
      </c>
      <c r="E72" s="18">
        <f>JLY!E72+AUG!E72+SEP!E72+OCT!E72+NOV!E72+DEC!E72+JAN!E72+FEB!E72+MAR!E72+APR!E72+MAY!E72+JNE!E72</f>
        <v>45693.02999999999</v>
      </c>
      <c r="G72" s="21">
        <v>0.5</v>
      </c>
      <c r="I72" s="18">
        <f>JLY!I72+AUG!I72+SEP!I72+OCT!I72+NOV!I72+DEC!I72+JAN!I72+FEB!I72+MAR!I72+APR!I72+MAY!I72+JNE!I72</f>
        <v>22846.514999999996</v>
      </c>
      <c r="K72" s="18">
        <f>JLY!K72+AUG!K72+SEP!K72+OCT!K72+NOV!K72+DEC!K72+JAN!K72+FEB!K72+MAR!K72+APR!K72+MAY!K72+JNE!K72</f>
        <v>22846.514999999996</v>
      </c>
      <c r="M72" s="14">
        <v>0.3304</v>
      </c>
      <c r="O72" s="18">
        <f>JLY!O72+AUG!O72+SEP!O72+OCT!O72+NOV!O72+DEC!O72+JAN!O72+FEB!O72+MAR!O72+APR!O72+MAY!O72+JNE!O72</f>
        <v>7548.488556000001</v>
      </c>
      <c r="P72" s="18"/>
      <c r="Q72" s="18">
        <f>JLY!Q72+AUG!Q72+SEP!Q72+OCT!Q72+NOV!Q72+DEC!Q72+JAN!Q72+FEB!Q72+MAR!Q72+APR!Q72+MAY!Q72+JNE!Q72</f>
        <v>15298.026443999997</v>
      </c>
      <c r="S72" s="16">
        <f t="shared" si="0"/>
        <v>45693.02999999999</v>
      </c>
      <c r="U72" s="16"/>
      <c r="W72" s="16"/>
    </row>
    <row r="73" spans="1:23" ht="11.25">
      <c r="A73" s="4" t="s">
        <v>68</v>
      </c>
      <c r="C73" s="3" t="s">
        <v>198</v>
      </c>
      <c r="E73" s="18">
        <f>JLY!E73+AUG!E73+SEP!E73+OCT!E73+NOV!E73+DEC!E73+JAN!E73+FEB!E73+MAR!E73+APR!E73+MAY!E73+JNE!E73</f>
        <v>207674.56</v>
      </c>
      <c r="G73" s="21">
        <v>0.5</v>
      </c>
      <c r="I73" s="18">
        <f>JLY!I73+AUG!I73+SEP!I73+OCT!I73+NOV!I73+DEC!I73+JAN!I73+FEB!I73+MAR!I73+APR!I73+MAY!I73+JNE!I73</f>
        <v>103837.28</v>
      </c>
      <c r="K73" s="18">
        <f>JLY!K73+AUG!K73+SEP!K73+OCT!K73+NOV!K73+DEC!K73+JAN!K73+FEB!K73+MAR!K73+APR!K73+MAY!K73+JNE!K73</f>
        <v>103837.28</v>
      </c>
      <c r="M73" s="14">
        <v>0.2686</v>
      </c>
      <c r="O73" s="18">
        <f>JLY!O73+AUG!O73+SEP!O73+OCT!O73+NOV!O73+DEC!O73+JAN!O73+FEB!O73+MAR!O73+APR!O73+MAY!O73+JNE!O73</f>
        <v>27890.693408000006</v>
      </c>
      <c r="P73" s="18"/>
      <c r="Q73" s="18">
        <f>JLY!Q73+AUG!Q73+SEP!Q73+OCT!Q73+NOV!Q73+DEC!Q73+JAN!Q73+FEB!Q73+MAR!Q73+APR!Q73+MAY!Q73+JNE!Q73</f>
        <v>75946.586592</v>
      </c>
      <c r="S73" s="16">
        <f t="shared" si="0"/>
        <v>207674.56000000003</v>
      </c>
      <c r="U73" s="16"/>
      <c r="W73" s="16"/>
    </row>
    <row r="74" spans="1:23" ht="11.25">
      <c r="A74" s="4" t="s">
        <v>69</v>
      </c>
      <c r="C74" s="3" t="s">
        <v>199</v>
      </c>
      <c r="E74" s="18">
        <f>JLY!E74+AUG!E74+SEP!E74+OCT!E74+NOV!E74+DEC!E74+JAN!E74+FEB!E74+MAR!E74+APR!E74+MAY!E74+JNE!E74</f>
        <v>315723.72000000003</v>
      </c>
      <c r="G74" s="21">
        <v>0.5</v>
      </c>
      <c r="I74" s="18">
        <f>JLY!I74+AUG!I74+SEP!I74+OCT!I74+NOV!I74+DEC!I74+JAN!I74+FEB!I74+MAR!I74+APR!I74+MAY!I74+JNE!I74</f>
        <v>157861.86000000002</v>
      </c>
      <c r="K74" s="18">
        <f>JLY!K74+AUG!K74+SEP!K74+OCT!K74+NOV!K74+DEC!K74+JAN!K74+FEB!K74+MAR!K74+APR!K74+MAY!K74+JNE!K74</f>
        <v>157861.86000000002</v>
      </c>
      <c r="M74" s="14">
        <v>0.4083</v>
      </c>
      <c r="O74" s="18">
        <f>JLY!O74+AUG!O74+SEP!O74+OCT!O74+NOV!O74+DEC!O74+JAN!O74+FEB!O74+MAR!O74+APR!O74+MAY!O74+JNE!O74</f>
        <v>64454.997438</v>
      </c>
      <c r="P74" s="18"/>
      <c r="Q74" s="18">
        <f>JLY!Q74+AUG!Q74+SEP!Q74+OCT!Q74+NOV!Q74+DEC!Q74+JAN!Q74+FEB!Q74+MAR!Q74+APR!Q74+MAY!Q74+JNE!Q74</f>
        <v>93406.862562</v>
      </c>
      <c r="S74" s="16">
        <f aca="true" t="shared" si="1" ref="S74:S135">I74+O74+Q74</f>
        <v>315723.72</v>
      </c>
      <c r="U74" s="16"/>
      <c r="W74" s="16"/>
    </row>
    <row r="75" spans="1:23" ht="11.25">
      <c r="A75" s="4" t="s">
        <v>70</v>
      </c>
      <c r="C75" s="3" t="s">
        <v>200</v>
      </c>
      <c r="E75" s="18">
        <f>JLY!E75+AUG!E75+SEP!E75+OCT!E75+NOV!E75+DEC!E75+JAN!E75+FEB!E75+MAR!E75+APR!E75+MAY!E75+JNE!E75</f>
        <v>575409.32</v>
      </c>
      <c r="G75" s="21">
        <v>0.5</v>
      </c>
      <c r="I75" s="18">
        <f>JLY!I75+AUG!I75+SEP!I75+OCT!I75+NOV!I75+DEC!I75+JAN!I75+FEB!I75+MAR!I75+APR!I75+MAY!I75+JNE!I75</f>
        <v>287704.66</v>
      </c>
      <c r="K75" s="18">
        <f>JLY!K75+AUG!K75+SEP!K75+OCT!K75+NOV!K75+DEC!K75+JAN!K75+FEB!K75+MAR!K75+APR!K75+MAY!K75+JNE!K75</f>
        <v>287704.66</v>
      </c>
      <c r="M75" s="14">
        <v>0.2865</v>
      </c>
      <c r="O75" s="18">
        <f>JLY!O75+AUG!O75+SEP!O75+OCT!O75+NOV!O75+DEC!O75+JAN!O75+FEB!O75+MAR!O75+APR!O75+MAY!O75+JNE!O75</f>
        <v>82427.38509</v>
      </c>
      <c r="P75" s="18"/>
      <c r="Q75" s="18">
        <f>JLY!Q75+AUG!Q75+SEP!Q75+OCT!Q75+NOV!Q75+DEC!Q75+JAN!Q75+FEB!Q75+MAR!Q75+APR!Q75+MAY!Q75+JNE!Q75</f>
        <v>205277.27491</v>
      </c>
      <c r="S75" s="16">
        <f t="shared" si="1"/>
        <v>575409.32</v>
      </c>
      <c r="U75" s="16"/>
      <c r="W75" s="16"/>
    </row>
    <row r="76" spans="1:23" ht="11.25">
      <c r="A76" s="4" t="s">
        <v>71</v>
      </c>
      <c r="C76" s="3" t="s">
        <v>201</v>
      </c>
      <c r="E76" s="18">
        <f>JLY!E76+AUG!E76+SEP!E76+OCT!E76+NOV!E76+DEC!E76+JAN!E76+FEB!E76+MAR!E76+APR!E76+MAY!E76+JNE!E76</f>
        <v>169296.31999999998</v>
      </c>
      <c r="G76" s="21">
        <v>0.5</v>
      </c>
      <c r="I76" s="18">
        <f>JLY!I76+AUG!I76+SEP!I76+OCT!I76+NOV!I76+DEC!I76+JAN!I76+FEB!I76+MAR!I76+APR!I76+MAY!I76+JNE!I76</f>
        <v>84648.15999999999</v>
      </c>
      <c r="K76" s="18">
        <f>JLY!K76+AUG!K76+SEP!K76+OCT!K76+NOV!K76+DEC!K76+JAN!K76+FEB!K76+MAR!K76+APR!K76+MAY!K76+JNE!K76</f>
        <v>84648.15999999999</v>
      </c>
      <c r="M76" s="14">
        <v>0.2539</v>
      </c>
      <c r="O76" s="18">
        <f>JLY!O76+AUG!O76+SEP!O76+OCT!O76+NOV!O76+DEC!O76+JAN!O76+FEB!O76+MAR!O76+APR!O76+MAY!O76+JNE!O76</f>
        <v>21492.167824</v>
      </c>
      <c r="P76" s="18"/>
      <c r="Q76" s="18">
        <f>JLY!Q76+AUG!Q76+SEP!Q76+OCT!Q76+NOV!Q76+DEC!Q76+JAN!Q76+FEB!Q76+MAR!Q76+APR!Q76+MAY!Q76+JNE!Q76</f>
        <v>63155.99217599999</v>
      </c>
      <c r="S76" s="16">
        <f t="shared" si="1"/>
        <v>169296.31999999998</v>
      </c>
      <c r="U76" s="16"/>
      <c r="W76" s="16"/>
    </row>
    <row r="77" spans="1:23" ht="11.25">
      <c r="A77" s="4" t="s">
        <v>72</v>
      </c>
      <c r="C77" s="3" t="s">
        <v>202</v>
      </c>
      <c r="E77" s="18">
        <f>JLY!E77+AUG!E77+SEP!E77+OCT!E77+NOV!E77+DEC!E77+JAN!E77+FEB!E77+MAR!E77+APR!E77+MAY!E77+JNE!E77</f>
        <v>1046850.04</v>
      </c>
      <c r="G77" s="21">
        <v>0.5</v>
      </c>
      <c r="I77" s="18">
        <f>JLY!I77+AUG!I77+SEP!I77+OCT!I77+NOV!I77+DEC!I77+JAN!I77+FEB!I77+MAR!I77+APR!I77+MAY!I77+JNE!I77</f>
        <v>523425.02</v>
      </c>
      <c r="K77" s="18">
        <f>JLY!K77+AUG!K77+SEP!K77+OCT!K77+NOV!K77+DEC!K77+JAN!K77+FEB!K77+MAR!K77+APR!K77+MAY!K77+JNE!K77</f>
        <v>523425.02</v>
      </c>
      <c r="M77" s="14">
        <v>0.2355</v>
      </c>
      <c r="O77" s="18">
        <f>JLY!O77+AUG!O77+SEP!O77+OCT!O77+NOV!O77+DEC!O77+JAN!O77+FEB!O77+MAR!O77+APR!O77+MAY!O77+JNE!O77</f>
        <v>123266.59221</v>
      </c>
      <c r="P77" s="18"/>
      <c r="Q77" s="18">
        <f>JLY!Q77+AUG!Q77+SEP!Q77+OCT!Q77+NOV!Q77+DEC!Q77+JAN!Q77+FEB!Q77+MAR!Q77+APR!Q77+MAY!Q77+JNE!Q77</f>
        <v>400158.42779000005</v>
      </c>
      <c r="S77" s="16">
        <f t="shared" si="1"/>
        <v>1046850.04</v>
      </c>
      <c r="U77" s="16"/>
      <c r="W77" s="16"/>
    </row>
    <row r="78" spans="1:23" ht="11.25">
      <c r="A78" s="4" t="s">
        <v>73</v>
      </c>
      <c r="C78" s="3" t="s">
        <v>203</v>
      </c>
      <c r="E78" s="18">
        <f>JLY!E78+AUG!E78+SEP!E78+OCT!E78+NOV!E78+DEC!E78+JAN!E78+FEB!E78+MAR!E78+APR!E78+MAY!E78+JNE!E78</f>
        <v>306780.38000000006</v>
      </c>
      <c r="G78" s="21">
        <v>0.5</v>
      </c>
      <c r="I78" s="18">
        <f>JLY!I78+AUG!I78+SEP!I78+OCT!I78+NOV!I78+DEC!I78+JAN!I78+FEB!I78+MAR!I78+APR!I78+MAY!I78+JNE!I78</f>
        <v>153390.19000000003</v>
      </c>
      <c r="K78" s="18">
        <f>JLY!K78+AUG!K78+SEP!K78+OCT!K78+NOV!K78+DEC!K78+JAN!K78+FEB!K78+MAR!K78+APR!K78+MAY!K78+JNE!K78</f>
        <v>153390.19000000003</v>
      </c>
      <c r="M78" s="14">
        <v>0.4342</v>
      </c>
      <c r="O78" s="18">
        <f>JLY!O78+AUG!O78+SEP!O78+OCT!O78+NOV!O78+DEC!O78+JAN!O78+FEB!O78+MAR!O78+APR!O78+MAY!O78+JNE!O78</f>
        <v>66602.020498</v>
      </c>
      <c r="P78" s="18"/>
      <c r="Q78" s="18">
        <f>JLY!Q78+AUG!Q78+SEP!Q78+OCT!Q78+NOV!Q78+DEC!Q78+JAN!Q78+FEB!Q78+MAR!Q78+APR!Q78+MAY!Q78+JNE!Q78</f>
        <v>86788.16950199999</v>
      </c>
      <c r="S78" s="16">
        <f t="shared" si="1"/>
        <v>306780.38</v>
      </c>
      <c r="U78" s="16"/>
      <c r="W78" s="16"/>
    </row>
    <row r="79" spans="1:23" ht="11.25">
      <c r="A79" s="4" t="s">
        <v>74</v>
      </c>
      <c r="C79" s="3" t="s">
        <v>204</v>
      </c>
      <c r="E79" s="18">
        <f>JLY!E79+AUG!E79+SEP!E79+OCT!E79+NOV!E79+DEC!E79+JAN!E79+FEB!E79+MAR!E79+APR!E79+MAY!E79+JNE!E79</f>
        <v>512033.55999999994</v>
      </c>
      <c r="G79" s="21">
        <v>0.5</v>
      </c>
      <c r="I79" s="18">
        <f>JLY!I79+AUG!I79+SEP!I79+OCT!I79+NOV!I79+DEC!I79+JAN!I79+FEB!I79+MAR!I79+APR!I79+MAY!I79+JNE!I79</f>
        <v>256016.77999999997</v>
      </c>
      <c r="K79" s="18">
        <f>JLY!K79+AUG!K79+SEP!K79+OCT!K79+NOV!K79+DEC!K79+JAN!K79+FEB!K79+MAR!K79+APR!K79+MAY!K79+JNE!K79</f>
        <v>256016.77999999997</v>
      </c>
      <c r="M79" s="14">
        <v>0.2232</v>
      </c>
      <c r="O79" s="18">
        <f>JLY!O79+AUG!O79+SEP!O79+OCT!O79+NOV!O79+DEC!O79+JAN!O79+FEB!O79+MAR!O79+APR!O79+MAY!O79+JNE!O79</f>
        <v>57142.94529600001</v>
      </c>
      <c r="P79" s="18"/>
      <c r="Q79" s="18">
        <f>JLY!Q79+AUG!Q79+SEP!Q79+OCT!Q79+NOV!Q79+DEC!Q79+JAN!Q79+FEB!Q79+MAR!Q79+APR!Q79+MAY!Q79+JNE!Q79</f>
        <v>198873.83470399998</v>
      </c>
      <c r="S79" s="16">
        <f t="shared" si="1"/>
        <v>512033.55999999994</v>
      </c>
      <c r="U79" s="16"/>
      <c r="W79" s="16"/>
    </row>
    <row r="80" spans="1:23" ht="11.25">
      <c r="A80" s="4" t="s">
        <v>75</v>
      </c>
      <c r="C80" s="3" t="s">
        <v>205</v>
      </c>
      <c r="E80" s="18">
        <f>JLY!E80+AUG!E80+SEP!E80+OCT!E80+NOV!E80+DEC!E80+JAN!E80+FEB!E80+MAR!E80+APR!E80+MAY!E80+JNE!E80</f>
        <v>175163.75</v>
      </c>
      <c r="G80" s="21">
        <v>0.5</v>
      </c>
      <c r="I80" s="18">
        <f>JLY!I80+AUG!I80+SEP!I80+OCT!I80+NOV!I80+DEC!I80+JAN!I80+FEB!I80+MAR!I80+APR!I80+MAY!I80+JNE!I80</f>
        <v>87581.875</v>
      </c>
      <c r="K80" s="18">
        <f>JLY!K80+AUG!K80+SEP!K80+OCT!K80+NOV!K80+DEC!K80+JAN!K80+FEB!K80+MAR!K80+APR!K80+MAY!K80+JNE!K80</f>
        <v>87581.875</v>
      </c>
      <c r="M80" s="14">
        <v>0.3716</v>
      </c>
      <c r="O80" s="18">
        <f>JLY!O80+AUG!O80+SEP!O80+OCT!O80+NOV!O80+DEC!O80+JAN!O80+FEB!O80+MAR!O80+APR!O80+MAY!O80+JNE!O80</f>
        <v>32545.42475</v>
      </c>
      <c r="P80" s="18"/>
      <c r="Q80" s="18">
        <f>JLY!Q80+AUG!Q80+SEP!Q80+OCT!Q80+NOV!Q80+DEC!Q80+JAN!Q80+FEB!Q80+MAR!Q80+APR!Q80+MAY!Q80+JNE!Q80</f>
        <v>55036.450249999994</v>
      </c>
      <c r="S80" s="16">
        <f t="shared" si="1"/>
        <v>175163.75</v>
      </c>
      <c r="U80" s="16"/>
      <c r="W80" s="16"/>
    </row>
    <row r="81" spans="1:23" ht="11.25">
      <c r="A81" s="4" t="s">
        <v>76</v>
      </c>
      <c r="C81" s="3" t="s">
        <v>206</v>
      </c>
      <c r="E81" s="18">
        <f>JLY!E81+AUG!E81+SEP!E81+OCT!E81+NOV!E81+DEC!E81+JAN!E81+FEB!E81+MAR!E81+APR!E81+MAY!E81+JNE!E81</f>
        <v>3677678.2800000003</v>
      </c>
      <c r="G81" s="21">
        <v>0.5</v>
      </c>
      <c r="I81" s="18">
        <f>JLY!I81+AUG!I81+SEP!I81+OCT!I81+NOV!I81+DEC!I81+JAN!I81+FEB!I81+MAR!I81+APR!I81+MAY!I81+JNE!I81</f>
        <v>1838839.1400000001</v>
      </c>
      <c r="K81" s="18">
        <f>JLY!K81+AUG!K81+SEP!K81+OCT!K81+NOV!K81+DEC!K81+JAN!K81+FEB!K81+MAR!K81+APR!K81+MAY!K81+JNE!K81</f>
        <v>1838839.1400000001</v>
      </c>
      <c r="M81" s="14">
        <v>0.3414</v>
      </c>
      <c r="O81" s="18">
        <f>JLY!O81+AUG!O81+SEP!O81+OCT!O81+NOV!O81+DEC!O81+JAN!O81+FEB!O81+MAR!O81+APR!O81+MAY!O81+JNE!O81</f>
        <v>627779.6823959999</v>
      </c>
      <c r="P81" s="18"/>
      <c r="Q81" s="18">
        <f>JLY!Q81+AUG!Q81+SEP!Q81+OCT!Q81+NOV!Q81+DEC!Q81+JAN!Q81+FEB!Q81+MAR!Q81+APR!Q81+MAY!Q81+JNE!Q81</f>
        <v>1211059.457604</v>
      </c>
      <c r="S81" s="16">
        <f t="shared" si="1"/>
        <v>3677678.2800000003</v>
      </c>
      <c r="U81" s="16"/>
      <c r="W81" s="16"/>
    </row>
    <row r="82" spans="1:23" ht="11.25">
      <c r="A82" s="4" t="s">
        <v>77</v>
      </c>
      <c r="C82" s="3" t="s">
        <v>207</v>
      </c>
      <c r="E82" s="18">
        <f>JLY!E82+AUG!E82+SEP!E82+OCT!E82+NOV!E82+DEC!E82+JAN!E82+FEB!E82+MAR!E82+APR!E82+MAY!E82+JNE!E82</f>
        <v>1258192.56</v>
      </c>
      <c r="G82" s="21">
        <v>0.5</v>
      </c>
      <c r="I82" s="18">
        <f>JLY!I82+AUG!I82+SEP!I82+OCT!I82+NOV!I82+DEC!I82+JAN!I82+FEB!I82+MAR!I82+APR!I82+MAY!I82+JNE!I82</f>
        <v>629096.28</v>
      </c>
      <c r="K82" s="18">
        <f>JLY!K82+AUG!K82+SEP!K82+OCT!K82+NOV!K82+DEC!K82+JAN!K82+FEB!K82+MAR!K82+APR!K82+MAY!K82+JNE!K82</f>
        <v>629096.28</v>
      </c>
      <c r="M82" s="14">
        <v>0.2923</v>
      </c>
      <c r="O82" s="18">
        <f>JLY!O82+AUG!O82+SEP!O82+OCT!O82+NOV!O82+DEC!O82+JAN!O82+FEB!O82+MAR!O82+APR!O82+MAY!O82+JNE!O82</f>
        <v>183884.84264400002</v>
      </c>
      <c r="P82" s="18"/>
      <c r="Q82" s="18">
        <f>JLY!Q82+AUG!Q82+SEP!Q82+OCT!Q82+NOV!Q82+DEC!Q82+JAN!Q82+FEB!Q82+MAR!Q82+APR!Q82+MAY!Q82+JNE!Q82</f>
        <v>445211.43735599995</v>
      </c>
      <c r="S82" s="16">
        <f t="shared" si="1"/>
        <v>1258192.56</v>
      </c>
      <c r="U82" s="16"/>
      <c r="W82" s="16"/>
    </row>
    <row r="83" spans="1:23" ht="11.25">
      <c r="A83" s="4" t="s">
        <v>78</v>
      </c>
      <c r="C83" s="3" t="s">
        <v>208</v>
      </c>
      <c r="E83" s="18">
        <f>JLY!E83+AUG!E83+SEP!E83+OCT!E83+NOV!E83+DEC!E83+JAN!E83+FEB!E83+MAR!E83+APR!E83+MAY!E83+JNE!E83</f>
        <v>250590.16</v>
      </c>
      <c r="G83" s="21">
        <v>0.5</v>
      </c>
      <c r="I83" s="18">
        <f>JLY!I83+AUG!I83+SEP!I83+OCT!I83+NOV!I83+DEC!I83+JAN!I83+FEB!I83+MAR!I83+APR!I83+MAY!I83+JNE!I83</f>
        <v>125295.08</v>
      </c>
      <c r="K83" s="18">
        <f>JLY!K83+AUG!K83+SEP!K83+OCT!K83+NOV!K83+DEC!K83+JAN!K83+FEB!K83+MAR!K83+APR!K83+MAY!K83+JNE!K83</f>
        <v>125295.08</v>
      </c>
      <c r="M83" s="14">
        <v>0.4199</v>
      </c>
      <c r="O83" s="18">
        <f>JLY!O83+AUG!O83+SEP!O83+OCT!O83+NOV!O83+DEC!O83+JAN!O83+FEB!O83+MAR!O83+APR!O83+MAY!O83+JNE!O83</f>
        <v>52611.404092</v>
      </c>
      <c r="P83" s="18"/>
      <c r="Q83" s="18">
        <f>JLY!Q83+AUG!Q83+SEP!Q83+OCT!Q83+NOV!Q83+DEC!Q83+JAN!Q83+FEB!Q83+MAR!Q83+APR!Q83+MAY!Q83+JNE!Q83</f>
        <v>72683.675908</v>
      </c>
      <c r="S83" s="16">
        <f t="shared" si="1"/>
        <v>250590.16</v>
      </c>
      <c r="U83" s="16"/>
      <c r="W83" s="16"/>
    </row>
    <row r="84" spans="1:23" ht="11.25">
      <c r="A84" s="4" t="s">
        <v>79</v>
      </c>
      <c r="C84" s="3" t="s">
        <v>209</v>
      </c>
      <c r="E84" s="18">
        <f>JLY!E84+AUG!E84+SEP!E84+OCT!E84+NOV!E84+DEC!E84+JAN!E84+FEB!E84+MAR!E84+APR!E84+MAY!E84+JNE!E84</f>
        <v>725212.5800000001</v>
      </c>
      <c r="G84" s="21">
        <v>0.5</v>
      </c>
      <c r="I84" s="18">
        <f>JLY!I84+AUG!I84+SEP!I84+OCT!I84+NOV!I84+DEC!I84+JAN!I84+FEB!I84+MAR!I84+APR!I84+MAY!I84+JNE!I84</f>
        <v>362606.29000000004</v>
      </c>
      <c r="K84" s="18">
        <f>JLY!K84+AUG!K84+SEP!K84+OCT!K84+NOV!K84+DEC!K84+JAN!K84+FEB!K84+MAR!K84+APR!K84+MAY!K84+JNE!K84</f>
        <v>362606.29000000004</v>
      </c>
      <c r="M84" s="14">
        <v>0.3227</v>
      </c>
      <c r="O84" s="18">
        <f>JLY!O84+AUG!O84+SEP!O84+OCT!O84+NOV!O84+DEC!O84+JAN!O84+FEB!O84+MAR!O84+APR!O84+MAY!O84+JNE!O84</f>
        <v>117013.049783</v>
      </c>
      <c r="P84" s="18"/>
      <c r="Q84" s="18">
        <f>JLY!Q84+AUG!Q84+SEP!Q84+OCT!Q84+NOV!Q84+DEC!Q84+JAN!Q84+FEB!Q84+MAR!Q84+APR!Q84+MAY!Q84+JNE!Q84</f>
        <v>245593.240217</v>
      </c>
      <c r="S84" s="16">
        <f t="shared" si="1"/>
        <v>725212.5800000001</v>
      </c>
      <c r="U84" s="16"/>
      <c r="W84" s="16"/>
    </row>
    <row r="85" spans="1:23" ht="11.25">
      <c r="A85" s="4" t="s">
        <v>80</v>
      </c>
      <c r="C85" s="3" t="s">
        <v>210</v>
      </c>
      <c r="E85" s="18">
        <f>JLY!E85+AUG!E85+SEP!E85+OCT!E85+NOV!E85+DEC!E85+JAN!E85+FEB!E85+MAR!E85+APR!E85+MAY!E85+JNE!E85</f>
        <v>727760.5299999999</v>
      </c>
      <c r="G85" s="21">
        <v>0.5</v>
      </c>
      <c r="I85" s="18">
        <f>JLY!I85+AUG!I85+SEP!I85+OCT!I85+NOV!I85+DEC!I85+JAN!I85+FEB!I85+MAR!I85+APR!I85+MAY!I85+JNE!I85</f>
        <v>363880.26499999996</v>
      </c>
      <c r="K85" s="18">
        <f>JLY!K85+AUG!K85+SEP!K85+OCT!K85+NOV!K85+DEC!K85+JAN!K85+FEB!K85+MAR!K85+APR!K85+MAY!K85+JNE!K85</f>
        <v>363880.26499999996</v>
      </c>
      <c r="M85" s="14">
        <v>0.4397</v>
      </c>
      <c r="O85" s="18">
        <f>JLY!O85+AUG!O85+SEP!O85+OCT!O85+NOV!O85+DEC!O85+JAN!O85+FEB!O85+MAR!O85+APR!O85+MAY!O85+JNE!O85</f>
        <v>159998.15252049998</v>
      </c>
      <c r="P85" s="18"/>
      <c r="Q85" s="18">
        <f>JLY!Q85+AUG!Q85+SEP!Q85+OCT!Q85+NOV!Q85+DEC!Q85+JAN!Q85+FEB!Q85+MAR!Q85+APR!Q85+MAY!Q85+JNE!Q85</f>
        <v>203882.11247950004</v>
      </c>
      <c r="S85" s="16">
        <f t="shared" si="1"/>
        <v>727760.5299999999</v>
      </c>
      <c r="U85" s="16"/>
      <c r="W85" s="16"/>
    </row>
    <row r="86" spans="1:23" ht="11.25">
      <c r="A86" s="4" t="s">
        <v>81</v>
      </c>
      <c r="C86" s="3" t="s">
        <v>211</v>
      </c>
      <c r="E86" s="18">
        <f>JLY!E86+AUG!E86+SEP!E86+OCT!E86+NOV!E86+DEC!E86+JAN!E86+FEB!E86+MAR!E86+APR!E86+MAY!E86+JNE!E86</f>
        <v>872010.0999999999</v>
      </c>
      <c r="G86" s="21">
        <v>0.5</v>
      </c>
      <c r="I86" s="18">
        <f>JLY!I86+AUG!I86+SEP!I86+OCT!I86+NOV!I86+DEC!I86+JAN!I86+FEB!I86+MAR!I86+APR!I86+MAY!I86+JNE!I86</f>
        <v>436005.04999999993</v>
      </c>
      <c r="K86" s="18">
        <f>JLY!K86+AUG!K86+SEP!K86+OCT!K86+NOV!K86+DEC!K86+JAN!K86+FEB!K86+MAR!K86+APR!K86+MAY!K86+JNE!K86</f>
        <v>436005.04999999993</v>
      </c>
      <c r="M86" s="14">
        <v>0.2336</v>
      </c>
      <c r="O86" s="18">
        <f>JLY!O86+AUG!O86+SEP!O86+OCT!O86+NOV!O86+DEC!O86+JAN!O86+FEB!O86+MAR!O86+APR!O86+MAY!O86+JNE!O86</f>
        <v>101850.77968</v>
      </c>
      <c r="P86" s="18"/>
      <c r="Q86" s="18">
        <f>JLY!Q86+AUG!Q86+SEP!Q86+OCT!Q86+NOV!Q86+DEC!Q86+JAN!Q86+FEB!Q86+MAR!Q86+APR!Q86+MAY!Q86+JNE!Q86</f>
        <v>334154.27032</v>
      </c>
      <c r="S86" s="16">
        <f t="shared" si="1"/>
        <v>872010.1</v>
      </c>
      <c r="U86" s="16"/>
      <c r="W86" s="16"/>
    </row>
    <row r="87" spans="1:23" ht="11.25">
      <c r="A87" s="4" t="s">
        <v>82</v>
      </c>
      <c r="C87" s="3" t="s">
        <v>212</v>
      </c>
      <c r="E87" s="18">
        <f>JLY!E87+AUG!E87+SEP!E87+OCT!E87+NOV!E87+DEC!E87+JAN!E87+FEB!E87+MAR!E87+APR!E87+MAY!E87+JNE!E87</f>
        <v>1546753.2000000002</v>
      </c>
      <c r="G87" s="21">
        <v>0.5</v>
      </c>
      <c r="I87" s="18">
        <f>JLY!I87+AUG!I87+SEP!I87+OCT!I87+NOV!I87+DEC!I87+JAN!I87+FEB!I87+MAR!I87+APR!I87+MAY!I87+JNE!I87</f>
        <v>773376.6000000001</v>
      </c>
      <c r="K87" s="18">
        <f>JLY!K87+AUG!K87+SEP!K87+OCT!K87+NOV!K87+DEC!K87+JAN!K87+FEB!K87+MAR!K87+APR!K87+MAY!K87+JNE!K87</f>
        <v>773376.6000000001</v>
      </c>
      <c r="M87" s="14">
        <v>0.3445</v>
      </c>
      <c r="O87" s="18">
        <f>JLY!O87+AUG!O87+SEP!O87+OCT!O87+NOV!O87+DEC!O87+JAN!O87+FEB!O87+MAR!O87+APR!O87+MAY!O87+JNE!O87</f>
        <v>266428.2387</v>
      </c>
      <c r="P87" s="18"/>
      <c r="Q87" s="18">
        <f>JLY!Q87+AUG!Q87+SEP!Q87+OCT!Q87+NOV!Q87+DEC!Q87+JAN!Q87+FEB!Q87+MAR!Q87+APR!Q87+MAY!Q87+JNE!Q87</f>
        <v>506948.36130000005</v>
      </c>
      <c r="S87" s="16">
        <f t="shared" si="1"/>
        <v>1546753.2000000002</v>
      </c>
      <c r="U87" s="16"/>
      <c r="W87" s="16"/>
    </row>
    <row r="88" spans="1:23" ht="11.25">
      <c r="A88" s="4" t="s">
        <v>83</v>
      </c>
      <c r="C88" s="3" t="s">
        <v>213</v>
      </c>
      <c r="E88" s="18">
        <f>JLY!E88+AUG!E88+SEP!E88+OCT!E88+NOV!E88+DEC!E88+JAN!E88+FEB!E88+MAR!E88+APR!E88+MAY!E88+JNE!E88</f>
        <v>430309.65</v>
      </c>
      <c r="G88" s="21">
        <v>0.5</v>
      </c>
      <c r="I88" s="18">
        <f>JLY!I88+AUG!I88+SEP!I88+OCT!I88+NOV!I88+DEC!I88+JAN!I88+FEB!I88+MAR!I88+APR!I88+MAY!I88+JNE!I88</f>
        <v>215154.825</v>
      </c>
      <c r="K88" s="18">
        <f>JLY!K88+AUG!K88+SEP!K88+OCT!K88+NOV!K88+DEC!K88+JAN!K88+FEB!K88+MAR!K88+APR!K88+MAY!K88+JNE!K88</f>
        <v>215154.825</v>
      </c>
      <c r="M88" s="14">
        <v>0.1894</v>
      </c>
      <c r="O88" s="18">
        <f>JLY!O88+AUG!O88+SEP!O88+OCT!O88+NOV!O88+DEC!O88+JAN!O88+FEB!O88+MAR!O88+APR!O88+MAY!O88+JNE!O88</f>
        <v>40750.32385500001</v>
      </c>
      <c r="P88" s="18"/>
      <c r="Q88" s="18">
        <f>JLY!Q88+AUG!Q88+SEP!Q88+OCT!Q88+NOV!Q88+DEC!Q88+JAN!Q88+FEB!Q88+MAR!Q88+APR!Q88+MAY!Q88+JNE!Q88</f>
        <v>174404.501145</v>
      </c>
      <c r="S88" s="16">
        <f t="shared" si="1"/>
        <v>430309.65</v>
      </c>
      <c r="U88" s="16"/>
      <c r="W88" s="16"/>
    </row>
    <row r="89" spans="1:23" ht="11.25">
      <c r="A89" s="4" t="s">
        <v>84</v>
      </c>
      <c r="C89" s="3" t="s">
        <v>214</v>
      </c>
      <c r="E89" s="18">
        <f>JLY!E89+AUG!E89+SEP!E89+OCT!E89+NOV!E89+DEC!E89+JAN!E89+FEB!E89+MAR!E89+APR!E89+MAY!E89+JNE!E89</f>
        <v>280776.58</v>
      </c>
      <c r="G89" s="21">
        <v>0.5</v>
      </c>
      <c r="I89" s="18">
        <f>JLY!I89+AUG!I89+SEP!I89+OCT!I89+NOV!I89+DEC!I89+JAN!I89+FEB!I89+MAR!I89+APR!I89+MAY!I89+JNE!I89</f>
        <v>140388.29</v>
      </c>
      <c r="K89" s="18">
        <f>JLY!K89+AUG!K89+SEP!K89+OCT!K89+NOV!K89+DEC!K89+JAN!K89+FEB!K89+MAR!K89+APR!K89+MAY!K89+JNE!K89</f>
        <v>140388.29</v>
      </c>
      <c r="M89" s="14">
        <v>0.3154</v>
      </c>
      <c r="O89" s="18">
        <f>JLY!O89+AUG!O89+SEP!O89+OCT!O89+NOV!O89+DEC!O89+JAN!O89+FEB!O89+MAR!O89+APR!O89+MAY!O89+JNE!O89</f>
        <v>44278.466666</v>
      </c>
      <c r="P89" s="18"/>
      <c r="Q89" s="18">
        <f>JLY!Q89+AUG!Q89+SEP!Q89+OCT!Q89+NOV!Q89+DEC!Q89+JAN!Q89+FEB!Q89+MAR!Q89+APR!Q89+MAY!Q89+JNE!Q89</f>
        <v>96109.823334</v>
      </c>
      <c r="S89" s="16">
        <f t="shared" si="1"/>
        <v>280776.58</v>
      </c>
      <c r="U89" s="16"/>
      <c r="W89" s="16"/>
    </row>
    <row r="90" spans="1:23" ht="11.25">
      <c r="A90" s="4" t="s">
        <v>85</v>
      </c>
      <c r="C90" s="3" t="s">
        <v>215</v>
      </c>
      <c r="E90" s="18">
        <f>JLY!E90+AUG!E90+SEP!E90+OCT!E90+NOV!E90+DEC!E90+JAN!E90+FEB!E90+MAR!E90+APR!E90+MAY!E90+JNE!E90</f>
        <v>634426.28</v>
      </c>
      <c r="G90" s="21">
        <v>0.5</v>
      </c>
      <c r="I90" s="18">
        <f>JLY!I90+AUG!I90+SEP!I90+OCT!I90+NOV!I90+DEC!I90+JAN!I90+FEB!I90+MAR!I90+APR!I90+MAY!I90+JNE!I90</f>
        <v>317213.14</v>
      </c>
      <c r="K90" s="18">
        <f>JLY!K90+AUG!K90+SEP!K90+OCT!K90+NOV!K90+DEC!K90+JAN!K90+FEB!K90+MAR!K90+APR!K90+MAY!K90+JNE!K90</f>
        <v>317213.14</v>
      </c>
      <c r="M90" s="14">
        <v>0.3517</v>
      </c>
      <c r="O90" s="18">
        <f>JLY!O90+AUG!O90+SEP!O90+OCT!O90+NOV!O90+DEC!O90+JAN!O90+FEB!O90+MAR!O90+APR!O90+MAY!O90+JNE!O90</f>
        <v>111563.86133800002</v>
      </c>
      <c r="P90" s="18"/>
      <c r="Q90" s="18">
        <f>JLY!Q90+AUG!Q90+SEP!Q90+OCT!Q90+NOV!Q90+DEC!Q90+JAN!Q90+FEB!Q90+MAR!Q90+APR!Q90+MAY!Q90+JNE!Q90</f>
        <v>205649.27866200003</v>
      </c>
      <c r="S90" s="16">
        <f t="shared" si="1"/>
        <v>634426.28</v>
      </c>
      <c r="U90" s="16"/>
      <c r="W90" s="16"/>
    </row>
    <row r="91" spans="1:23" ht="11.25">
      <c r="A91" s="4" t="s">
        <v>86</v>
      </c>
      <c r="C91" s="3" t="s">
        <v>216</v>
      </c>
      <c r="E91" s="18">
        <f>JLY!E91+AUG!E91+SEP!E91+OCT!E91+NOV!E91+DEC!E91+JAN!E91+FEB!E91+MAR!E91+APR!E91+MAY!E91+JNE!E91</f>
        <v>520579.02999999997</v>
      </c>
      <c r="G91" s="21">
        <v>0.5</v>
      </c>
      <c r="I91" s="18">
        <f>JLY!I91+AUG!I91+SEP!I91+OCT!I91+NOV!I91+DEC!I91+JAN!I91+FEB!I91+MAR!I91+APR!I91+MAY!I91+JNE!I91</f>
        <v>260289.51499999998</v>
      </c>
      <c r="K91" s="18">
        <f>JLY!K91+AUG!K91+SEP!K91+OCT!K91+NOV!K91+DEC!K91+JAN!K91+FEB!K91+MAR!K91+APR!K91+MAY!K91+JNE!K91</f>
        <v>260289.51499999998</v>
      </c>
      <c r="M91" s="14">
        <v>0.2337</v>
      </c>
      <c r="O91" s="18">
        <f>JLY!O91+AUG!O91+SEP!O91+OCT!O91+NOV!O91+DEC!O91+JAN!O91+FEB!O91+MAR!O91+APR!O91+MAY!O91+JNE!O91</f>
        <v>60829.6596555</v>
      </c>
      <c r="P91" s="18"/>
      <c r="Q91" s="18">
        <f>JLY!Q91+AUG!Q91+SEP!Q91+OCT!Q91+NOV!Q91+DEC!Q91+JAN!Q91+FEB!Q91+MAR!Q91+APR!Q91+MAY!Q91+JNE!Q91</f>
        <v>199459.8553445</v>
      </c>
      <c r="S91" s="16">
        <f t="shared" si="1"/>
        <v>520579.03</v>
      </c>
      <c r="U91" s="16"/>
      <c r="W91" s="16"/>
    </row>
    <row r="92" spans="1:23" ht="11.25">
      <c r="A92" s="4" t="s">
        <v>87</v>
      </c>
      <c r="C92" s="3" t="s">
        <v>217</v>
      </c>
      <c r="E92" s="18">
        <f>JLY!E92+AUG!E92+SEP!E92+OCT!E92+NOV!E92+DEC!E92+JAN!E92+FEB!E92+MAR!E92+APR!E92+MAY!E92+JNE!E92</f>
        <v>70144.19</v>
      </c>
      <c r="G92" s="21">
        <v>0.5</v>
      </c>
      <c r="I92" s="18">
        <f>JLY!I92+AUG!I92+SEP!I92+OCT!I92+NOV!I92+DEC!I92+JAN!I92+FEB!I92+MAR!I92+APR!I92+MAY!I92+JNE!I92</f>
        <v>35072.095</v>
      </c>
      <c r="K92" s="18">
        <f>JLY!K92+AUG!K92+SEP!K92+OCT!K92+NOV!K92+DEC!K92+JAN!K92+FEB!K92+MAR!K92+APR!K92+MAY!K92+JNE!K92</f>
        <v>35072.095</v>
      </c>
      <c r="M92" s="14">
        <v>0.323</v>
      </c>
      <c r="O92" s="18">
        <f>JLY!O92+AUG!O92+SEP!O92+OCT!O92+NOV!O92+DEC!O92+JAN!O92+FEB!O92+MAR!O92+APR!O92+MAY!O92+JNE!O92</f>
        <v>11328.286685000003</v>
      </c>
      <c r="P92" s="18"/>
      <c r="Q92" s="18">
        <f>JLY!Q92+AUG!Q92+SEP!Q92+OCT!Q92+NOV!Q92+DEC!Q92+JAN!Q92+FEB!Q92+MAR!Q92+APR!Q92+MAY!Q92+JNE!Q92</f>
        <v>23743.808314999995</v>
      </c>
      <c r="S92" s="16">
        <f t="shared" si="1"/>
        <v>70144.19</v>
      </c>
      <c r="U92" s="16"/>
      <c r="W92" s="16"/>
    </row>
    <row r="93" spans="1:23" ht="11.25">
      <c r="A93" s="4" t="s">
        <v>88</v>
      </c>
      <c r="C93" s="3" t="s">
        <v>218</v>
      </c>
      <c r="E93" s="18">
        <f>JLY!E93+AUG!E93+SEP!E93+OCT!E93+NOV!E93+DEC!E93+JAN!E93+FEB!E93+MAR!E93+APR!E93+MAY!E93+JNE!E93</f>
        <v>2610727.38</v>
      </c>
      <c r="G93" s="21">
        <v>0.5</v>
      </c>
      <c r="I93" s="18">
        <f>JLY!I93+AUG!I93+SEP!I93+OCT!I93+NOV!I93+DEC!I93+JAN!I93+FEB!I93+MAR!I93+APR!I93+MAY!I93+JNE!I93</f>
        <v>1305363.69</v>
      </c>
      <c r="K93" s="18">
        <f>JLY!K93+AUG!K93+SEP!K93+OCT!K93+NOV!K93+DEC!K93+JAN!K93+FEB!K93+MAR!K93+APR!K93+MAY!K93+JNE!K93</f>
        <v>1305363.69</v>
      </c>
      <c r="M93" s="14">
        <v>0.4588</v>
      </c>
      <c r="O93" s="18">
        <f>JLY!O93+AUG!O93+SEP!O93+OCT!O93+NOV!O93+DEC!O93+JAN!O93+FEB!O93+MAR!O93+APR!O93+MAY!O93+JNE!O93</f>
        <v>598900.8609719999</v>
      </c>
      <c r="P93" s="18"/>
      <c r="Q93" s="18">
        <f>JLY!Q93+AUG!Q93+SEP!Q93+OCT!Q93+NOV!Q93+DEC!Q93+JAN!Q93+FEB!Q93+MAR!Q93+APR!Q93+MAY!Q93+JNE!Q93</f>
        <v>706462.829028</v>
      </c>
      <c r="S93" s="16">
        <f t="shared" si="1"/>
        <v>2610727.38</v>
      </c>
      <c r="U93" s="16"/>
      <c r="W93" s="16"/>
    </row>
    <row r="94" spans="1:23" ht="11.25">
      <c r="A94" s="4" t="s">
        <v>89</v>
      </c>
      <c r="C94" s="3" t="s">
        <v>219</v>
      </c>
      <c r="E94" s="18">
        <f>JLY!E94+AUG!E94+SEP!E94+OCT!E94+NOV!E94+DEC!E94+JAN!E94+FEB!E94+MAR!E94+APR!E94+MAY!E94+JNE!E94</f>
        <v>1529604.9900000002</v>
      </c>
      <c r="G94" s="21">
        <v>0.5</v>
      </c>
      <c r="I94" s="18">
        <f>JLY!I94+AUG!I94+SEP!I94+OCT!I94+NOV!I94+DEC!I94+JAN!I94+FEB!I94+MAR!I94+APR!I94+MAY!I94+JNE!I94</f>
        <v>764802.4950000001</v>
      </c>
      <c r="K94" s="18">
        <f>JLY!K94+AUG!K94+SEP!K94+OCT!K94+NOV!K94+DEC!K94+JAN!K94+FEB!K94+MAR!K94+APR!K94+MAY!K94+JNE!K94</f>
        <v>764802.4950000001</v>
      </c>
      <c r="M94" s="14">
        <v>0.4439</v>
      </c>
      <c r="O94" s="18">
        <f>JLY!O94+AUG!O94+SEP!O94+OCT!O94+NOV!O94+DEC!O94+JAN!O94+FEB!O94+MAR!O94+APR!O94+MAY!O94+JNE!O94</f>
        <v>339495.8275305</v>
      </c>
      <c r="P94" s="18"/>
      <c r="Q94" s="18">
        <f>JLY!Q94+AUG!Q94+SEP!Q94+OCT!Q94+NOV!Q94+DEC!Q94+JAN!Q94+FEB!Q94+MAR!Q94+APR!Q94+MAY!Q94+JNE!Q94</f>
        <v>425306.6674695</v>
      </c>
      <c r="S94" s="16">
        <f t="shared" si="1"/>
        <v>1529604.9900000002</v>
      </c>
      <c r="U94" s="16"/>
      <c r="W94" s="16"/>
    </row>
    <row r="95" spans="1:23" ht="11.25">
      <c r="A95" s="4" t="s">
        <v>90</v>
      </c>
      <c r="C95" s="3" t="s">
        <v>220</v>
      </c>
      <c r="E95" s="18">
        <f>JLY!E95+AUG!E95+SEP!E95+OCT!E95+NOV!E95+DEC!E95+JAN!E95+FEB!E95+MAR!E95+APR!E95+MAY!E95+JNE!E95</f>
        <v>88101.54999999999</v>
      </c>
      <c r="G95" s="21">
        <v>0.5</v>
      </c>
      <c r="I95" s="18">
        <f>JLY!I95+AUG!I95+SEP!I95+OCT!I95+NOV!I95+DEC!I95+JAN!I95+FEB!I95+MAR!I95+APR!I95+MAY!I95+JNE!I95</f>
        <v>44050.774999999994</v>
      </c>
      <c r="K95" s="18">
        <f>JLY!K95+AUG!K95+SEP!K95+OCT!K95+NOV!K95+DEC!K95+JAN!K95+FEB!K95+MAR!K95+APR!K95+MAY!K95+JNE!K95</f>
        <v>44050.774999999994</v>
      </c>
      <c r="M95" s="14">
        <v>0.3979</v>
      </c>
      <c r="O95" s="18">
        <f>JLY!O95+AUG!O95+SEP!O95+OCT!O95+NOV!O95+DEC!O95+JAN!O95+FEB!O95+MAR!O95+APR!O95+MAY!O95+JNE!O95</f>
        <v>17527.8033725</v>
      </c>
      <c r="P95" s="18"/>
      <c r="Q95" s="18">
        <f>JLY!Q95+AUG!Q95+SEP!Q95+OCT!Q95+NOV!Q95+DEC!Q95+JAN!Q95+FEB!Q95+MAR!Q95+APR!Q95+MAY!Q95+JNE!Q95</f>
        <v>26522.971627500003</v>
      </c>
      <c r="S95" s="16">
        <f t="shared" si="1"/>
        <v>88101.54999999999</v>
      </c>
      <c r="U95" s="16"/>
      <c r="W95" s="16"/>
    </row>
    <row r="96" spans="1:23" ht="11.25">
      <c r="A96" s="4" t="s">
        <v>91</v>
      </c>
      <c r="C96" s="3" t="s">
        <v>221</v>
      </c>
      <c r="E96" s="18">
        <f>JLY!E96+AUG!E96+SEP!E96+OCT!E96+NOV!E96+DEC!E96+JAN!E96+FEB!E96+MAR!E96+APR!E96+MAY!E96+JNE!E96</f>
        <v>129135.38</v>
      </c>
      <c r="G96" s="21">
        <v>0.5</v>
      </c>
      <c r="I96" s="18">
        <f>JLY!I96+AUG!I96+SEP!I96+OCT!I96+NOV!I96+DEC!I96+JAN!I96+FEB!I96+MAR!I96+APR!I96+MAY!I96+JNE!I96</f>
        <v>64567.69</v>
      </c>
      <c r="K96" s="18">
        <f>JLY!K96+AUG!K96+SEP!K96+OCT!K96+NOV!K96+DEC!K96+JAN!K96+FEB!K96+MAR!K96+APR!K96+MAY!K96+JNE!K96</f>
        <v>64567.69</v>
      </c>
      <c r="M96" s="14">
        <v>0.2387</v>
      </c>
      <c r="O96" s="18">
        <f>JLY!O96+AUG!O96+SEP!O96+OCT!O96+NOV!O96+DEC!O96+JAN!O96+FEB!O96+MAR!O96+APR!O96+MAY!O96+JNE!O96</f>
        <v>15412.307603</v>
      </c>
      <c r="P96" s="18"/>
      <c r="Q96" s="18">
        <f>JLY!Q96+AUG!Q96+SEP!Q96+OCT!Q96+NOV!Q96+DEC!Q96+JAN!Q96+FEB!Q96+MAR!Q96+APR!Q96+MAY!Q96+JNE!Q96</f>
        <v>49155.382397</v>
      </c>
      <c r="S96" s="16">
        <f t="shared" si="1"/>
        <v>129135.38</v>
      </c>
      <c r="U96" s="16"/>
      <c r="W96" s="16"/>
    </row>
    <row r="97" spans="1:23" ht="11.25">
      <c r="A97" s="4" t="s">
        <v>92</v>
      </c>
      <c r="C97" s="3" t="s">
        <v>222</v>
      </c>
      <c r="E97" s="18">
        <f>JLY!E97+AUG!E97+SEP!E97+OCT!E97+NOV!E97+DEC!E97+JAN!E97+FEB!E97+MAR!E97+APR!E97+MAY!E97+JNE!E97</f>
        <v>822222.8400000001</v>
      </c>
      <c r="G97" s="21">
        <v>0.5</v>
      </c>
      <c r="I97" s="18">
        <f>JLY!I97+AUG!I97+SEP!I97+OCT!I97+NOV!I97+DEC!I97+JAN!I97+FEB!I97+MAR!I97+APR!I97+MAY!I97+JNE!I97</f>
        <v>411111.42000000004</v>
      </c>
      <c r="K97" s="18">
        <f>JLY!K97+AUG!K97+SEP!K97+OCT!K97+NOV!K97+DEC!K97+JAN!K97+FEB!K97+MAR!K97+APR!K97+MAY!K97+JNE!K97</f>
        <v>411111.42000000004</v>
      </c>
      <c r="M97" s="14">
        <v>0.2455</v>
      </c>
      <c r="O97" s="18">
        <f>JLY!O97+AUG!O97+SEP!O97+OCT!O97+NOV!O97+DEC!O97+JAN!O97+FEB!O97+MAR!O97+APR!O97+MAY!O97+JNE!O97</f>
        <v>100927.85361</v>
      </c>
      <c r="P97" s="18"/>
      <c r="Q97" s="18">
        <f>JLY!Q97+AUG!Q97+SEP!Q97+OCT!Q97+NOV!Q97+DEC!Q97+JAN!Q97+FEB!Q97+MAR!Q97+APR!Q97+MAY!Q97+JNE!Q97</f>
        <v>310183.56639000005</v>
      </c>
      <c r="S97" s="16">
        <f t="shared" si="1"/>
        <v>822222.8400000001</v>
      </c>
      <c r="U97" s="16"/>
      <c r="W97" s="16"/>
    </row>
    <row r="98" spans="1:23" ht="11.25">
      <c r="A98" s="4" t="s">
        <v>93</v>
      </c>
      <c r="C98" s="3" t="s">
        <v>223</v>
      </c>
      <c r="E98" s="18">
        <f>JLY!E98+AUG!E98+SEP!E98+OCT!E98+NOV!E98+DEC!E98+JAN!E98+FEB!E98+MAR!E98+APR!E98+MAY!E98+JNE!E98</f>
        <v>1598116.9000000001</v>
      </c>
      <c r="G98" s="21">
        <v>0.5</v>
      </c>
      <c r="I98" s="18">
        <f>JLY!I98+AUG!I98+SEP!I98+OCT!I98+NOV!I98+DEC!I98+JAN!I98+FEB!I98+MAR!I98+APR!I98+MAY!I98+JNE!I98</f>
        <v>799058.4500000001</v>
      </c>
      <c r="K98" s="18">
        <f>JLY!K98+AUG!K98+SEP!K98+OCT!K98+NOV!K98+DEC!K98+JAN!K98+FEB!K98+MAR!K98+APR!K98+MAY!K98+JNE!K98</f>
        <v>799058.4500000001</v>
      </c>
      <c r="M98" s="14">
        <v>0.3853</v>
      </c>
      <c r="O98" s="18">
        <f>JLY!O98+AUG!O98+SEP!O98+OCT!O98+NOV!O98+DEC!O98+JAN!O98+FEB!O98+MAR!O98+APR!O98+MAY!O98+JNE!O98</f>
        <v>307877.220785</v>
      </c>
      <c r="P98" s="18"/>
      <c r="Q98" s="18">
        <f>JLY!Q98+AUG!Q98+SEP!Q98+OCT!Q98+NOV!Q98+DEC!Q98+JAN!Q98+FEB!Q98+MAR!Q98+APR!Q98+MAY!Q98+JNE!Q98</f>
        <v>491181.22921500006</v>
      </c>
      <c r="S98" s="16">
        <f t="shared" si="1"/>
        <v>1598116.9000000001</v>
      </c>
      <c r="U98" s="16"/>
      <c r="W98" s="16"/>
    </row>
    <row r="99" spans="1:23" ht="11.25">
      <c r="A99" s="4" t="s">
        <v>94</v>
      </c>
      <c r="C99" s="3" t="s">
        <v>224</v>
      </c>
      <c r="E99" s="18">
        <f>JLY!E99+AUG!E99+SEP!E99+OCT!E99+NOV!E99+DEC!E99+JAN!E99+FEB!E99+MAR!E99+APR!E99+MAY!E99+JNE!E99</f>
        <v>151304.4</v>
      </c>
      <c r="G99" s="21">
        <v>0.5</v>
      </c>
      <c r="I99" s="18">
        <f>JLY!I99+AUG!I99+SEP!I99+OCT!I99+NOV!I99+DEC!I99+JAN!I99+FEB!I99+MAR!I99+APR!I99+MAY!I99+JNE!I99</f>
        <v>75652.2</v>
      </c>
      <c r="K99" s="18">
        <f>JLY!K99+AUG!K99+SEP!K99+OCT!K99+NOV!K99+DEC!K99+JAN!K99+FEB!K99+MAR!K99+APR!K99+MAY!K99+JNE!K99</f>
        <v>75652.2</v>
      </c>
      <c r="M99" s="14">
        <v>0.276</v>
      </c>
      <c r="O99" s="18">
        <f>JLY!O99+AUG!O99+SEP!O99+OCT!O99+NOV!O99+DEC!O99+JAN!O99+FEB!O99+MAR!O99+APR!O99+MAY!O99+JNE!O99</f>
        <v>20880.0072</v>
      </c>
      <c r="P99" s="18"/>
      <c r="Q99" s="18">
        <f>JLY!Q99+AUG!Q99+SEP!Q99+OCT!Q99+NOV!Q99+DEC!Q99+JAN!Q99+FEB!Q99+MAR!Q99+APR!Q99+MAY!Q99+JNE!Q99</f>
        <v>54772.19279999999</v>
      </c>
      <c r="S99" s="16">
        <f t="shared" si="1"/>
        <v>151304.4</v>
      </c>
      <c r="U99" s="16"/>
      <c r="W99" s="16"/>
    </row>
    <row r="100" spans="1:23" ht="11.25">
      <c r="A100" s="4" t="s">
        <v>95</v>
      </c>
      <c r="C100" s="3" t="s">
        <v>225</v>
      </c>
      <c r="E100" s="18">
        <f>JLY!E100+AUG!E100+SEP!E100+OCT!E100+NOV!E100+DEC!E100+JAN!E100+FEB!E100+MAR!E100+APR!E100+MAY!E100+JNE!E100</f>
        <v>228880.82</v>
      </c>
      <c r="G100" s="21">
        <v>0.5</v>
      </c>
      <c r="I100" s="18">
        <f>JLY!I100+AUG!I100+SEP!I100+OCT!I100+NOV!I100+DEC!I100+JAN!I100+FEB!I100+MAR!I100+APR!I100+MAY!I100+JNE!I100</f>
        <v>114440.41</v>
      </c>
      <c r="K100" s="18">
        <f>JLY!K100+AUG!K100+SEP!K100+OCT!K100+NOV!K100+DEC!K100+JAN!K100+FEB!K100+MAR!K100+APR!K100+MAY!K100+JNE!K100</f>
        <v>114440.41</v>
      </c>
      <c r="M100" s="14">
        <v>0.3025</v>
      </c>
      <c r="O100" s="18">
        <f>JLY!O100+AUG!O100+SEP!O100+OCT!O100+NOV!O100+DEC!O100+JAN!O100+FEB!O100+MAR!O100+APR!O100+MAY!O100+JNE!O100</f>
        <v>34618.224024999996</v>
      </c>
      <c r="P100" s="18"/>
      <c r="Q100" s="18">
        <f>JLY!Q100+AUG!Q100+SEP!Q100+OCT!Q100+NOV!Q100+DEC!Q100+JAN!Q100+FEB!Q100+MAR!Q100+APR!Q100+MAY!Q100+JNE!Q100</f>
        <v>79822.18597500001</v>
      </c>
      <c r="S100" s="16">
        <f t="shared" si="1"/>
        <v>228880.82</v>
      </c>
      <c r="U100" s="16"/>
      <c r="W100" s="16"/>
    </row>
    <row r="101" spans="1:23" ht="11.25">
      <c r="A101" s="4" t="s">
        <v>96</v>
      </c>
      <c r="C101" s="3" t="s">
        <v>226</v>
      </c>
      <c r="E101" s="18">
        <f>JLY!E101+AUG!E101+SEP!E101+OCT!E101+NOV!E101+DEC!E101+JAN!E101+FEB!E101+MAR!E101+APR!E101+MAY!E101+JNE!E101</f>
        <v>159645.68</v>
      </c>
      <c r="G101" s="21">
        <v>0.5</v>
      </c>
      <c r="I101" s="18">
        <f>JLY!I101+AUG!I101+SEP!I101+OCT!I101+NOV!I101+DEC!I101+JAN!I101+FEB!I101+MAR!I101+APR!I101+MAY!I101+JNE!I101</f>
        <v>79822.84</v>
      </c>
      <c r="K101" s="18">
        <f>JLY!K101+AUG!K101+SEP!K101+OCT!K101+NOV!K101+DEC!K101+JAN!K101+FEB!K101+MAR!K101+APR!K101+MAY!K101+JNE!K101</f>
        <v>79822.84</v>
      </c>
      <c r="M101" s="14">
        <v>0.2755</v>
      </c>
      <c r="O101" s="18">
        <f>JLY!O101+AUG!O101+SEP!O101+OCT!O101+NOV!O101+DEC!O101+JAN!O101+FEB!O101+MAR!O101+APR!O101+MAY!O101+JNE!O101</f>
        <v>21991.192420000003</v>
      </c>
      <c r="P101" s="18"/>
      <c r="Q101" s="18">
        <f>JLY!Q101+AUG!Q101+SEP!Q101+OCT!Q101+NOV!Q101+DEC!Q101+JAN!Q101+FEB!Q101+MAR!Q101+APR!Q101+MAY!Q101+JNE!Q101</f>
        <v>57831.64757999999</v>
      </c>
      <c r="S101" s="16">
        <f t="shared" si="1"/>
        <v>159645.68</v>
      </c>
      <c r="U101" s="16"/>
      <c r="W101" s="16"/>
    </row>
    <row r="102" spans="1:23" ht="11.25">
      <c r="A102" s="4" t="s">
        <v>97</v>
      </c>
      <c r="C102" s="3" t="s">
        <v>227</v>
      </c>
      <c r="E102" s="18">
        <f>JLY!E102+AUG!E102+SEP!E102+OCT!E102+NOV!E102+DEC!E102+JAN!E102+FEB!E102+MAR!E102+APR!E102+MAY!E102+JNE!E102</f>
        <v>49389.5</v>
      </c>
      <c r="G102" s="21">
        <v>0.5</v>
      </c>
      <c r="I102" s="18">
        <f>JLY!I102+AUG!I102+SEP!I102+OCT!I102+NOV!I102+DEC!I102+JAN!I102+FEB!I102+MAR!I102+APR!I102+MAY!I102+JNE!I102</f>
        <v>24694.75</v>
      </c>
      <c r="K102" s="18">
        <f>JLY!K102+AUG!K102+SEP!K102+OCT!K102+NOV!K102+DEC!K102+JAN!K102+FEB!K102+MAR!K102+APR!K102+MAY!K102+JNE!K102</f>
        <v>24694.75</v>
      </c>
      <c r="M102" s="14">
        <v>0.2708</v>
      </c>
      <c r="O102" s="18">
        <f>JLY!O102+AUG!O102+SEP!O102+OCT!O102+NOV!O102+DEC!O102+JAN!O102+FEB!O102+MAR!O102+APR!O102+MAY!O102+JNE!O102</f>
        <v>6687.338299999999</v>
      </c>
      <c r="P102" s="18"/>
      <c r="Q102" s="18">
        <f>JLY!Q102+AUG!Q102+SEP!Q102+OCT!Q102+NOV!Q102+DEC!Q102+JAN!Q102+FEB!Q102+MAR!Q102+APR!Q102+MAY!Q102+JNE!Q102</f>
        <v>18007.4117</v>
      </c>
      <c r="S102" s="16">
        <f t="shared" si="1"/>
        <v>49389.5</v>
      </c>
      <c r="U102" s="16"/>
      <c r="W102" s="16"/>
    </row>
    <row r="103" spans="1:23" ht="11.25">
      <c r="A103" s="4" t="s">
        <v>98</v>
      </c>
      <c r="C103" s="3" t="s">
        <v>228</v>
      </c>
      <c r="E103" s="18">
        <f>JLY!E103+AUG!E103+SEP!E103+OCT!E103+NOV!E103+DEC!E103+JAN!E103+FEB!E103+MAR!E103+APR!E103+MAY!E103+JNE!E103</f>
        <v>338197.59</v>
      </c>
      <c r="G103" s="21">
        <v>0.5</v>
      </c>
      <c r="I103" s="18">
        <f>JLY!I103+AUG!I103+SEP!I103+OCT!I103+NOV!I103+DEC!I103+JAN!I103+FEB!I103+MAR!I103+APR!I103+MAY!I103+JNE!I103</f>
        <v>169098.795</v>
      </c>
      <c r="K103" s="18">
        <f>JLY!K103+AUG!K103+SEP!K103+OCT!K103+NOV!K103+DEC!K103+JAN!K103+FEB!K103+MAR!K103+APR!K103+MAY!K103+JNE!K103</f>
        <v>169098.795</v>
      </c>
      <c r="M103" s="14">
        <v>0.3888</v>
      </c>
      <c r="O103" s="18">
        <f>JLY!O103+AUG!O103+SEP!O103+OCT!O103+NOV!O103+DEC!O103+JAN!O103+FEB!O103+MAR!O103+APR!O103+MAY!O103+JNE!O103</f>
        <v>65745.611496</v>
      </c>
      <c r="P103" s="18"/>
      <c r="Q103" s="18">
        <f>JLY!Q103+AUG!Q103+SEP!Q103+OCT!Q103+NOV!Q103+DEC!Q103+JAN!Q103+FEB!Q103+MAR!Q103+APR!Q103+MAY!Q103+JNE!Q103</f>
        <v>103353.183504</v>
      </c>
      <c r="S103" s="16">
        <f t="shared" si="1"/>
        <v>338197.59</v>
      </c>
      <c r="U103" s="16"/>
      <c r="W103" s="16"/>
    </row>
    <row r="104" spans="1:23" ht="11.25">
      <c r="A104" s="4" t="s">
        <v>99</v>
      </c>
      <c r="C104" s="3" t="s">
        <v>229</v>
      </c>
      <c r="E104" s="18">
        <f>JLY!E104+AUG!E104+SEP!E104+OCT!E104+NOV!E104+DEC!E104+JAN!E104+FEB!E104+MAR!E104+APR!E104+MAY!E104+JNE!E104</f>
        <v>2074121.51</v>
      </c>
      <c r="G104" s="21">
        <v>0.5</v>
      </c>
      <c r="I104" s="18">
        <f>JLY!I104+AUG!I104+SEP!I104+OCT!I104+NOV!I104+DEC!I104+JAN!I104+FEB!I104+MAR!I104+APR!I104+MAY!I104+JNE!I104</f>
        <v>1037060.755</v>
      </c>
      <c r="K104" s="18">
        <f>JLY!K104+AUG!K104+SEP!K104+OCT!K104+NOV!K104+DEC!K104+JAN!K104+FEB!K104+MAR!K104+APR!K104+MAY!K104+JNE!K104</f>
        <v>1037060.755</v>
      </c>
      <c r="M104" s="14">
        <v>0.5309</v>
      </c>
      <c r="O104" s="18">
        <f>JLY!O104+AUG!O104+SEP!O104+OCT!O104+NOV!O104+DEC!O104+JAN!O104+FEB!O104+MAR!O104+APR!O104+MAY!O104+JNE!O104</f>
        <v>550575.5548295001</v>
      </c>
      <c r="P104" s="18"/>
      <c r="Q104" s="18">
        <f>JLY!Q104+AUG!Q104+SEP!Q104+OCT!Q104+NOV!Q104+DEC!Q104+JAN!Q104+FEB!Q104+MAR!Q104+APR!Q104+MAY!Q104+JNE!Q104</f>
        <v>486485.20017050003</v>
      </c>
      <c r="S104" s="16">
        <f t="shared" si="1"/>
        <v>2074121.51</v>
      </c>
      <c r="U104" s="16"/>
      <c r="W104" s="16"/>
    </row>
    <row r="105" spans="1:23" ht="11.25">
      <c r="A105" s="4" t="s">
        <v>100</v>
      </c>
      <c r="C105" s="3" t="s">
        <v>230</v>
      </c>
      <c r="E105" s="18">
        <f>JLY!E105+AUG!E105+SEP!E105+OCT!E105+NOV!E105+DEC!E105+JAN!E105+FEB!E105+MAR!E105+APR!E105+MAY!E105+JNE!E105</f>
        <v>169155.94</v>
      </c>
      <c r="G105" s="21">
        <v>0.5</v>
      </c>
      <c r="I105" s="18">
        <f>JLY!I105+AUG!I105+SEP!I105+OCT!I105+NOV!I105+DEC!I105+JAN!I105+FEB!I105+MAR!I105+APR!I105+MAY!I105+JNE!I105</f>
        <v>84577.97</v>
      </c>
      <c r="K105" s="18">
        <f>JLY!K105+AUG!K105+SEP!K105+OCT!K105+NOV!K105+DEC!K105+JAN!K105+FEB!K105+MAR!K105+APR!K105+MAY!K105+JNE!K105</f>
        <v>84577.97</v>
      </c>
      <c r="M105" s="14">
        <v>0.255</v>
      </c>
      <c r="O105" s="18">
        <f>JLY!O105+AUG!O105+SEP!O105+OCT!O105+NOV!O105+DEC!O105+JAN!O105+FEB!O105+MAR!O105+APR!O105+MAY!O105+JNE!O105</f>
        <v>21567.382350000003</v>
      </c>
      <c r="P105" s="18"/>
      <c r="Q105" s="18">
        <f>JLY!Q105+AUG!Q105+SEP!Q105+OCT!Q105+NOV!Q105+DEC!Q105+JAN!Q105+FEB!Q105+MAR!Q105+APR!Q105+MAY!Q105+JNE!Q105</f>
        <v>63010.58765</v>
      </c>
      <c r="S105" s="16">
        <f t="shared" si="1"/>
        <v>169155.94</v>
      </c>
      <c r="U105" s="16"/>
      <c r="W105" s="16"/>
    </row>
    <row r="106" spans="1:23" ht="11.25">
      <c r="A106" s="4" t="s">
        <v>101</v>
      </c>
      <c r="C106" s="3" t="s">
        <v>231</v>
      </c>
      <c r="E106" s="18">
        <f>JLY!E106+AUG!E106+SEP!E106+OCT!E106+NOV!E106+DEC!E106+JAN!E106+FEB!E106+MAR!E106+APR!E106+MAY!E106+JNE!E106</f>
        <v>525233.28</v>
      </c>
      <c r="G106" s="21">
        <v>0.5</v>
      </c>
      <c r="I106" s="18">
        <f>JLY!I106+AUG!I106+SEP!I106+OCT!I106+NOV!I106+DEC!I106+JAN!I106+FEB!I106+MAR!I106+APR!I106+MAY!I106+JNE!I106</f>
        <v>262616.64</v>
      </c>
      <c r="K106" s="18">
        <f>JLY!K106+AUG!K106+SEP!K106+OCT!K106+NOV!K106+DEC!K106+JAN!K106+FEB!K106+MAR!K106+APR!K106+MAY!K106+JNE!K106</f>
        <v>262616.64</v>
      </c>
      <c r="M106" s="14">
        <v>0.2547</v>
      </c>
      <c r="O106" s="18">
        <f>JLY!O106+AUG!O106+SEP!O106+OCT!O106+NOV!O106+DEC!O106+JAN!O106+FEB!O106+MAR!O106+APR!O106+MAY!O106+JNE!O106</f>
        <v>66888.45820800001</v>
      </c>
      <c r="P106" s="18"/>
      <c r="Q106" s="18">
        <f>JLY!Q106+AUG!Q106+SEP!Q106+OCT!Q106+NOV!Q106+DEC!Q106+JAN!Q106+FEB!Q106+MAR!Q106+APR!Q106+MAY!Q106+JNE!Q106</f>
        <v>195728.181792</v>
      </c>
      <c r="S106" s="16">
        <f t="shared" si="1"/>
        <v>525233.28</v>
      </c>
      <c r="U106" s="16"/>
      <c r="W106" s="16"/>
    </row>
    <row r="107" spans="1:23" ht="11.25">
      <c r="A107" s="4" t="s">
        <v>102</v>
      </c>
      <c r="C107" s="3" t="s">
        <v>232</v>
      </c>
      <c r="E107" s="18">
        <f>JLY!E107+AUG!E107+SEP!E107+OCT!E107+NOV!E107+DEC!E107+JAN!E107+FEB!E107+MAR!E107+APR!E107+MAY!E107+JNE!E107</f>
        <v>268415.76</v>
      </c>
      <c r="G107" s="21">
        <v>0.5</v>
      </c>
      <c r="I107" s="18">
        <f>JLY!I107+AUG!I107+SEP!I107+OCT!I107+NOV!I107+DEC!I107+JAN!I107+FEB!I107+MAR!I107+APR!I107+MAY!I107+JNE!I107</f>
        <v>134207.88</v>
      </c>
      <c r="K107" s="18">
        <f>JLY!K107+AUG!K107+SEP!K107+OCT!K107+NOV!K107+DEC!K107+JAN!K107+FEB!K107+MAR!K107+APR!K107+MAY!K107+JNE!K107</f>
        <v>134207.88</v>
      </c>
      <c r="M107" s="14">
        <v>0.2329</v>
      </c>
      <c r="O107" s="18">
        <f>JLY!O107+AUG!O107+SEP!O107+OCT!O107+NOV!O107+DEC!O107+JAN!O107+FEB!O107+MAR!O107+APR!O107+MAY!O107+JNE!O107</f>
        <v>31257.015252</v>
      </c>
      <c r="P107" s="18"/>
      <c r="Q107" s="18">
        <f>JLY!Q107+AUG!Q107+SEP!Q107+OCT!Q107+NOV!Q107+DEC!Q107+JAN!Q107+FEB!Q107+MAR!Q107+APR!Q107+MAY!Q107+JNE!Q107</f>
        <v>102950.864748</v>
      </c>
      <c r="S107" s="16">
        <f t="shared" si="1"/>
        <v>268415.76</v>
      </c>
      <c r="U107" s="16"/>
      <c r="W107" s="16"/>
    </row>
    <row r="108" spans="1:23" ht="11.25">
      <c r="A108" s="4" t="s">
        <v>103</v>
      </c>
      <c r="C108" s="3" t="s">
        <v>233</v>
      </c>
      <c r="E108" s="18">
        <f>JLY!E108+AUG!E108+SEP!E108+OCT!E108+NOV!E108+DEC!E108+JAN!E108+FEB!E108+MAR!E108+APR!E108+MAY!E108+JNE!E108</f>
        <v>2044278.4</v>
      </c>
      <c r="G108" s="21">
        <v>0.5</v>
      </c>
      <c r="I108" s="18">
        <f>JLY!I108+AUG!I108+SEP!I108+OCT!I108+NOV!I108+DEC!I108+JAN!I108+FEB!I108+MAR!I108+APR!I108+MAY!I108+JNE!I108</f>
        <v>1022139.2</v>
      </c>
      <c r="K108" s="18">
        <f>JLY!K108+AUG!K108+SEP!K108+OCT!K108+NOV!K108+DEC!K108+JAN!K108+FEB!K108+MAR!K108+APR!K108+MAY!K108+JNE!K108</f>
        <v>1022139.2</v>
      </c>
      <c r="M108" s="14">
        <v>0.3068</v>
      </c>
      <c r="O108" s="18">
        <f>JLY!O108+AUG!O108+SEP!O108+OCT!O108+NOV!O108+DEC!O108+JAN!O108+FEB!O108+MAR!O108+APR!O108+MAY!O108+JNE!O108</f>
        <v>313592.30656</v>
      </c>
      <c r="P108" s="18"/>
      <c r="Q108" s="18">
        <f>JLY!Q108+AUG!Q108+SEP!Q108+OCT!Q108+NOV!Q108+DEC!Q108+JAN!Q108+FEB!Q108+MAR!Q108+APR!Q108+MAY!Q108+JNE!Q108</f>
        <v>708546.8934399999</v>
      </c>
      <c r="S108" s="16">
        <f t="shared" si="1"/>
        <v>2044278.4</v>
      </c>
      <c r="U108" s="16"/>
      <c r="W108" s="16"/>
    </row>
    <row r="109" spans="1:23" ht="11.25">
      <c r="A109" s="4" t="s">
        <v>104</v>
      </c>
      <c r="C109" s="3" t="s">
        <v>234</v>
      </c>
      <c r="E109" s="18">
        <f>JLY!E109+AUG!E109+SEP!E109+OCT!E109+NOV!E109+DEC!E109+JAN!E109+FEB!E109+MAR!E109+APR!E109+MAY!E109+JNE!E109</f>
        <v>1718995.23</v>
      </c>
      <c r="G109" s="21">
        <v>0.5</v>
      </c>
      <c r="I109" s="18">
        <f>JLY!I109+AUG!I109+SEP!I109+OCT!I109+NOV!I109+DEC!I109+JAN!I109+FEB!I109+MAR!I109+APR!I109+MAY!I109+JNE!I109</f>
        <v>859497.615</v>
      </c>
      <c r="K109" s="18">
        <f>JLY!K109+AUG!K109+SEP!K109+OCT!K109+NOV!K109+DEC!K109+JAN!K109+FEB!K109+MAR!K109+APR!K109+MAY!K109+JNE!K109</f>
        <v>859497.615</v>
      </c>
      <c r="M109" s="14">
        <v>0.3715</v>
      </c>
      <c r="O109" s="18">
        <f>JLY!O109+AUG!O109+SEP!O109+OCT!O109+NOV!O109+DEC!O109+JAN!O109+FEB!O109+MAR!O109+APR!O109+MAY!O109+JNE!O109</f>
        <v>319303.3639725</v>
      </c>
      <c r="P109" s="18"/>
      <c r="Q109" s="18">
        <f>JLY!Q109+AUG!Q109+SEP!Q109+OCT!Q109+NOV!Q109+DEC!Q109+JAN!Q109+FEB!Q109+MAR!Q109+APR!Q109+MAY!Q109+JNE!Q109</f>
        <v>540194.2510275</v>
      </c>
      <c r="S109" s="16">
        <f t="shared" si="1"/>
        <v>1718995.23</v>
      </c>
      <c r="U109" s="16"/>
      <c r="W109" s="16"/>
    </row>
    <row r="110" spans="1:23" ht="11.25">
      <c r="A110" s="4" t="s">
        <v>105</v>
      </c>
      <c r="C110" s="3" t="s">
        <v>235</v>
      </c>
      <c r="E110" s="18">
        <f>JLY!E110+AUG!E110+SEP!E110+OCT!E110+NOV!E110+DEC!E110+JAN!E110+FEB!E110+MAR!E110+APR!E110+MAY!E110+JNE!E110</f>
        <v>124709.91000000002</v>
      </c>
      <c r="G110" s="21">
        <v>0.5</v>
      </c>
      <c r="I110" s="18">
        <f>JLY!I110+AUG!I110+SEP!I110+OCT!I110+NOV!I110+DEC!I110+JAN!I110+FEB!I110+MAR!I110+APR!I110+MAY!I110+JNE!I110</f>
        <v>62354.95500000001</v>
      </c>
      <c r="K110" s="18">
        <f>JLY!K110+AUG!K110+SEP!K110+OCT!K110+NOV!K110+DEC!K110+JAN!K110+FEB!K110+MAR!K110+APR!K110+MAY!K110+JNE!K110</f>
        <v>62354.95500000001</v>
      </c>
      <c r="M110" s="14">
        <v>0.4027</v>
      </c>
      <c r="O110" s="18">
        <f>JLY!O110+AUG!O110+SEP!O110+OCT!O110+NOV!O110+DEC!O110+JAN!O110+FEB!O110+MAR!O110+APR!O110+MAY!O110+JNE!O110</f>
        <v>25110.3403785</v>
      </c>
      <c r="P110" s="18"/>
      <c r="Q110" s="18">
        <f>JLY!Q110+AUG!Q110+SEP!Q110+OCT!Q110+NOV!Q110+DEC!Q110+JAN!Q110+FEB!Q110+MAR!Q110+APR!Q110+MAY!Q110+JNE!Q110</f>
        <v>37244.6146215</v>
      </c>
      <c r="S110" s="16">
        <f t="shared" si="1"/>
        <v>124709.91</v>
      </c>
      <c r="U110" s="16"/>
      <c r="W110" s="16"/>
    </row>
    <row r="111" spans="1:23" ht="11.25">
      <c r="A111" s="4" t="s">
        <v>106</v>
      </c>
      <c r="C111" s="3" t="s">
        <v>236</v>
      </c>
      <c r="E111" s="18">
        <f>JLY!E111+AUG!E111+SEP!E111+OCT!E111+NOV!E111+DEC!E111+JAN!E111+FEB!E111+MAR!E111+APR!E111+MAY!E111+JNE!E111</f>
        <v>255187.38000000003</v>
      </c>
      <c r="G111" s="21">
        <v>0.5</v>
      </c>
      <c r="I111" s="18">
        <f>JLY!I111+AUG!I111+SEP!I111+OCT!I111+NOV!I111+DEC!I111+JAN!I111+FEB!I111+MAR!I111+APR!I111+MAY!I111+JNE!I111</f>
        <v>127593.69000000002</v>
      </c>
      <c r="K111" s="18">
        <f>JLY!K111+AUG!K111+SEP!K111+OCT!K111+NOV!K111+DEC!K111+JAN!K111+FEB!K111+MAR!K111+APR!K111+MAY!K111+JNE!K111</f>
        <v>127593.69000000002</v>
      </c>
      <c r="M111" s="14">
        <v>0.2496</v>
      </c>
      <c r="O111" s="18">
        <f>JLY!O111+AUG!O111+SEP!O111+OCT!O111+NOV!O111+DEC!O111+JAN!O111+FEB!O111+MAR!O111+APR!O111+MAY!O111+JNE!O111</f>
        <v>31847.385024000003</v>
      </c>
      <c r="P111" s="18"/>
      <c r="Q111" s="18">
        <f>JLY!Q111+AUG!Q111+SEP!Q111+OCT!Q111+NOV!Q111+DEC!Q111+JAN!Q111+FEB!Q111+MAR!Q111+APR!Q111+MAY!Q111+JNE!Q111</f>
        <v>95746.30497599998</v>
      </c>
      <c r="S111" s="16">
        <f t="shared" si="1"/>
        <v>255187.38</v>
      </c>
      <c r="U111" s="16"/>
      <c r="W111" s="16"/>
    </row>
    <row r="112" spans="1:23" ht="11.25">
      <c r="A112" s="4" t="s">
        <v>107</v>
      </c>
      <c r="C112" s="3" t="s">
        <v>237</v>
      </c>
      <c r="E112" s="18">
        <f>JLY!E112+AUG!E112+SEP!E112+OCT!E112+NOV!E112+DEC!E112+JAN!E112+FEB!E112+MAR!E112+APR!E112+MAY!E112+JNE!E112</f>
        <v>872907.3300000001</v>
      </c>
      <c r="G112" s="21">
        <v>0.5</v>
      </c>
      <c r="I112" s="18">
        <f>JLY!I112+AUG!I112+SEP!I112+OCT!I112+NOV!I112+DEC!I112+JAN!I112+FEB!I112+MAR!I112+APR!I112+MAY!I112+JNE!I112</f>
        <v>436453.66500000004</v>
      </c>
      <c r="K112" s="18">
        <f>JLY!K112+AUG!K112+SEP!K112+OCT!K112+NOV!K112+DEC!K112+JAN!K112+FEB!K112+MAR!K112+APR!K112+MAY!K112+JNE!K112</f>
        <v>436453.66500000004</v>
      </c>
      <c r="M112" s="14">
        <v>0.2223</v>
      </c>
      <c r="O112" s="18">
        <f>JLY!O112+AUG!O112+SEP!O112+OCT!O112+NOV!O112+DEC!O112+JAN!O112+FEB!O112+MAR!O112+APR!O112+MAY!O112+JNE!O112</f>
        <v>97023.64972949999</v>
      </c>
      <c r="P112" s="18"/>
      <c r="Q112" s="18">
        <f>JLY!Q112+AUG!Q112+SEP!Q112+OCT!Q112+NOV!Q112+DEC!Q112+JAN!Q112+FEB!Q112+MAR!Q112+APR!Q112+MAY!Q112+JNE!Q112</f>
        <v>339430.0152705</v>
      </c>
      <c r="S112" s="16">
        <f t="shared" si="1"/>
        <v>872907.33</v>
      </c>
      <c r="U112" s="16"/>
      <c r="W112" s="16"/>
    </row>
    <row r="113" spans="1:23" ht="11.25">
      <c r="A113" s="4" t="s">
        <v>108</v>
      </c>
      <c r="C113" s="3" t="s">
        <v>238</v>
      </c>
      <c r="E113" s="18">
        <f>JLY!E113+AUG!E113+SEP!E113+OCT!E113+NOV!E113+DEC!E113+JAN!E113+FEB!E113+MAR!E113+APR!E113+MAY!E113+JNE!E113</f>
        <v>18510.22</v>
      </c>
      <c r="G113" s="21">
        <v>0.5</v>
      </c>
      <c r="I113" s="18">
        <f>JLY!I113+AUG!I113+SEP!I113+OCT!I113+NOV!I113+DEC!I113+JAN!I113+FEB!I113+MAR!I113+APR!I113+MAY!I113+JNE!I113</f>
        <v>9255.11</v>
      </c>
      <c r="K113" s="18">
        <f>JLY!K113+AUG!K113+SEP!K113+OCT!K113+NOV!K113+DEC!K113+JAN!K113+FEB!K113+MAR!K113+APR!K113+MAY!K113+JNE!K113</f>
        <v>9255.11</v>
      </c>
      <c r="M113" s="14">
        <v>0.371</v>
      </c>
      <c r="O113" s="18">
        <f>JLY!O113+AUG!O113+SEP!O113+OCT!O113+NOV!O113+DEC!O113+JAN!O113+FEB!O113+MAR!O113+APR!O113+MAY!O113+JNE!O113</f>
        <v>3433.645810000001</v>
      </c>
      <c r="P113" s="18"/>
      <c r="Q113" s="18">
        <f>JLY!Q113+AUG!Q113+SEP!Q113+OCT!Q113+NOV!Q113+DEC!Q113+JAN!Q113+FEB!Q113+MAR!Q113+APR!Q113+MAY!Q113+JNE!Q113</f>
        <v>5821.464190000001</v>
      </c>
      <c r="S113" s="16">
        <f t="shared" si="1"/>
        <v>18510.22</v>
      </c>
      <c r="U113" s="16"/>
      <c r="W113" s="16"/>
    </row>
    <row r="114" spans="1:23" ht="11.25">
      <c r="A114" s="4" t="s">
        <v>110</v>
      </c>
      <c r="C114" s="3" t="s">
        <v>239</v>
      </c>
      <c r="E114" s="18">
        <f>JLY!E114+AUG!E114+SEP!E114+OCT!E114+NOV!E114+DEC!E114+JAN!E114+FEB!E114+MAR!E114+APR!E114+MAY!E114+JNE!E114</f>
        <v>564775.06</v>
      </c>
      <c r="G114" s="21">
        <v>0.5</v>
      </c>
      <c r="I114" s="18">
        <f>JLY!I114+AUG!I114+SEP!I114+OCT!I114+NOV!I114+DEC!I114+JAN!I114+FEB!I114+MAR!I114+APR!I114+MAY!I114+JNE!I114</f>
        <v>282387.53</v>
      </c>
      <c r="K114" s="18">
        <f>JLY!K114+AUG!K114+SEP!K114+OCT!K114+NOV!K114+DEC!K114+JAN!K114+FEB!K114+MAR!K114+APR!K114+MAY!K114+JNE!K114</f>
        <v>282387.53</v>
      </c>
      <c r="M114" s="14">
        <v>0.3441</v>
      </c>
      <c r="O114" s="18">
        <f>JLY!O114+AUG!O114+SEP!O114+OCT!O114+NOV!O114+DEC!O114+JAN!O114+FEB!O114+MAR!O114+APR!O114+MAY!O114+JNE!O114</f>
        <v>97169.549073</v>
      </c>
      <c r="P114" s="18"/>
      <c r="Q114" s="18">
        <f>JLY!Q114+AUG!Q114+SEP!Q114+OCT!Q114+NOV!Q114+DEC!Q114+JAN!Q114+FEB!Q114+MAR!Q114+APR!Q114+MAY!Q114+JNE!Q114</f>
        <v>185217.980927</v>
      </c>
      <c r="S114" s="16">
        <f t="shared" si="1"/>
        <v>564775.06</v>
      </c>
      <c r="U114" s="16"/>
      <c r="W114" s="16"/>
    </row>
    <row r="115" spans="1:23" ht="11.25">
      <c r="A115" s="4" t="s">
        <v>111</v>
      </c>
      <c r="C115" s="3" t="s">
        <v>240</v>
      </c>
      <c r="E115" s="18">
        <f>JLY!E115+AUG!E115+SEP!E115+OCT!E115+NOV!E115+DEC!E115+JAN!E115+FEB!E115+MAR!E115+APR!E115+MAY!E115+JNE!E115</f>
        <v>160588.32</v>
      </c>
      <c r="G115" s="21">
        <v>0.5</v>
      </c>
      <c r="I115" s="18">
        <f>JLY!I115+AUG!I115+SEP!I115+OCT!I115+NOV!I115+DEC!I115+JAN!I115+FEB!I115+MAR!I115+APR!I115+MAY!I115+JNE!I115</f>
        <v>80294.16</v>
      </c>
      <c r="K115" s="18">
        <f>JLY!K115+AUG!K115+SEP!K115+OCT!K115+NOV!K115+DEC!K115+JAN!K115+FEB!K115+MAR!K115+APR!K115+MAY!K115+JNE!K115</f>
        <v>80294.16</v>
      </c>
      <c r="M115" s="14">
        <v>0.3146</v>
      </c>
      <c r="O115" s="18">
        <f>JLY!O115+AUG!O115+SEP!O115+OCT!O115+NOV!O115+DEC!O115+JAN!O115+FEB!O115+MAR!O115+APR!O115+MAY!O115+JNE!O115</f>
        <v>25260.542736000003</v>
      </c>
      <c r="P115" s="18"/>
      <c r="Q115" s="18">
        <f>JLY!Q115+AUG!Q115+SEP!Q115+OCT!Q115+NOV!Q115+DEC!Q115+JAN!Q115+FEB!Q115+MAR!Q115+APR!Q115+MAY!Q115+JNE!Q115</f>
        <v>55033.617264</v>
      </c>
      <c r="S115" s="16">
        <f t="shared" si="1"/>
        <v>160588.32</v>
      </c>
      <c r="U115" s="16"/>
      <c r="W115" s="16"/>
    </row>
    <row r="116" spans="1:23" ht="11.25">
      <c r="A116" s="4" t="s">
        <v>109</v>
      </c>
      <c r="C116" s="3" t="s">
        <v>279</v>
      </c>
      <c r="E116" s="18">
        <f>JLY!E116+AUG!E116+SEP!E116+OCT!E116+NOV!E116+DEC!E116+JAN!E116+FEB!E116+MAR!E116+APR!E116+MAY!E116+JNE!E116</f>
        <v>205415.47999999995</v>
      </c>
      <c r="G116" s="21">
        <v>0.5</v>
      </c>
      <c r="I116" s="18">
        <f>JLY!I116+AUG!I116+SEP!I116+OCT!I116+NOV!I116+DEC!I116+JAN!I116+FEB!I116+MAR!I116+APR!I116+MAY!I116+JNE!I116</f>
        <v>102707.73999999998</v>
      </c>
      <c r="K116" s="18">
        <f>JLY!K116+AUG!K116+SEP!K116+OCT!K116+NOV!K116+DEC!K116+JAN!K116+FEB!K116+MAR!K116+APR!K116+MAY!K116+JNE!K116</f>
        <v>102707.73999999998</v>
      </c>
      <c r="M116" s="14">
        <v>0.3223</v>
      </c>
      <c r="O116" s="18">
        <f>JLY!O116+AUG!O116+SEP!O116+OCT!O116+NOV!O116+DEC!O116+JAN!O116+FEB!O116+MAR!O116+APR!O116+MAY!O116+JNE!O116</f>
        <v>33102.704602000005</v>
      </c>
      <c r="P116" s="18"/>
      <c r="Q116" s="18">
        <f>JLY!Q116+AUG!Q116+SEP!Q116+OCT!Q116+NOV!Q116+DEC!Q116+JAN!Q116+FEB!Q116+MAR!Q116+APR!Q116+MAY!Q116+JNE!Q116</f>
        <v>69605.03539799999</v>
      </c>
      <c r="S116" s="16">
        <f t="shared" si="1"/>
        <v>205415.47999999998</v>
      </c>
      <c r="U116" s="16"/>
      <c r="W116" s="16"/>
    </row>
    <row r="117" spans="1:23" ht="11.25">
      <c r="A117" s="4" t="s">
        <v>112</v>
      </c>
      <c r="C117" s="3" t="s">
        <v>241</v>
      </c>
      <c r="E117" s="18">
        <f>JLY!E117+AUG!E117+SEP!E117+OCT!E117+NOV!E117+DEC!E117+JAN!E117+FEB!E117+MAR!E117+APR!E117+MAY!E117+JNE!E117</f>
        <v>1113988.7599999998</v>
      </c>
      <c r="G117" s="21">
        <v>0.5</v>
      </c>
      <c r="I117" s="18">
        <f>JLY!I117+AUG!I117+SEP!I117+OCT!I117+NOV!I117+DEC!I117+JAN!I117+FEB!I117+MAR!I117+APR!I117+MAY!I117+JNE!I117</f>
        <v>556994.3799999999</v>
      </c>
      <c r="K117" s="18">
        <f>JLY!K117+AUG!K117+SEP!K117+OCT!K117+NOV!K117+DEC!K117+JAN!K117+FEB!K117+MAR!K117+APR!K117+MAY!K117+JNE!K117</f>
        <v>556994.3799999999</v>
      </c>
      <c r="M117" s="14">
        <v>0.3808</v>
      </c>
      <c r="O117" s="18">
        <f>JLY!O117+AUG!O117+SEP!O117+OCT!O117+NOV!O117+DEC!O117+JAN!O117+FEB!O117+MAR!O117+APR!O117+MAY!O117+JNE!O117</f>
        <v>212103.45990400002</v>
      </c>
      <c r="P117" s="18"/>
      <c r="Q117" s="18">
        <f>JLY!Q117+AUG!Q117+SEP!Q117+OCT!Q117+NOV!Q117+DEC!Q117+JAN!Q117+FEB!Q117+MAR!Q117+APR!Q117+MAY!Q117+JNE!Q117</f>
        <v>344890.920096</v>
      </c>
      <c r="S117" s="16">
        <f t="shared" si="1"/>
        <v>1113988.76</v>
      </c>
      <c r="U117" s="16"/>
      <c r="W117" s="16"/>
    </row>
    <row r="118" spans="1:23" ht="11.25">
      <c r="A118" s="4" t="s">
        <v>113</v>
      </c>
      <c r="C118" s="3" t="s">
        <v>242</v>
      </c>
      <c r="E118" s="18">
        <f>JLY!E118+AUG!E118+SEP!E118+OCT!E118+NOV!E118+DEC!E118+JAN!E118+FEB!E118+MAR!E118+APR!E118+MAY!E118+JNE!E118</f>
        <v>447615.29000000004</v>
      </c>
      <c r="G118" s="21">
        <v>0.5</v>
      </c>
      <c r="I118" s="18">
        <f>JLY!I118+AUG!I118+SEP!I118+OCT!I118+NOV!I118+DEC!I118+JAN!I118+FEB!I118+MAR!I118+APR!I118+MAY!I118+JNE!I118</f>
        <v>223807.64500000002</v>
      </c>
      <c r="K118" s="18">
        <f>JLY!K118+AUG!K118+SEP!K118+OCT!K118+NOV!K118+DEC!K118+JAN!K118+FEB!K118+MAR!K118+APR!K118+MAY!K118+JNE!K118</f>
        <v>223807.64500000002</v>
      </c>
      <c r="M118" s="14">
        <v>0.2667</v>
      </c>
      <c r="O118" s="18">
        <f>JLY!O118+AUG!O118+SEP!O118+OCT!O118+NOV!O118+DEC!O118+JAN!O118+FEB!O118+MAR!O118+APR!O118+MAY!O118+JNE!O118</f>
        <v>59689.498921499995</v>
      </c>
      <c r="P118" s="18"/>
      <c r="Q118" s="18">
        <f>JLY!Q118+AUG!Q118+SEP!Q118+OCT!Q118+NOV!Q118+DEC!Q118+JAN!Q118+FEB!Q118+MAR!Q118+APR!Q118+MAY!Q118+JNE!Q118</f>
        <v>164118.14607849997</v>
      </c>
      <c r="S118" s="16">
        <f t="shared" si="1"/>
        <v>447615.29</v>
      </c>
      <c r="U118" s="16"/>
      <c r="W118" s="16"/>
    </row>
    <row r="119" spans="1:23" ht="11.25">
      <c r="A119" s="4" t="s">
        <v>114</v>
      </c>
      <c r="C119" s="3" t="s">
        <v>243</v>
      </c>
      <c r="E119" s="18">
        <f>JLY!E119+AUG!E119+SEP!E119+OCT!E119+NOV!E119+DEC!E119+JAN!E119+FEB!E119+MAR!E119+APR!E119+MAY!E119+JNE!E119</f>
        <v>12189.2</v>
      </c>
      <c r="G119" s="21">
        <v>0.5</v>
      </c>
      <c r="I119" s="18">
        <f>JLY!I119+AUG!I119+SEP!I119+OCT!I119+NOV!I119+DEC!I119+JAN!I119+FEB!I119+MAR!I119+APR!I119+MAY!I119+JNE!I119</f>
        <v>6094.6</v>
      </c>
      <c r="K119" s="18">
        <f>JLY!K119+AUG!K119+SEP!K119+OCT!K119+NOV!K119+DEC!K119+JAN!K119+FEB!K119+MAR!K119+APR!K119+MAY!K119+JNE!K119</f>
        <v>6094.6</v>
      </c>
      <c r="M119" s="14">
        <v>0.3302</v>
      </c>
      <c r="O119" s="18">
        <f>JLY!O119+AUG!O119+SEP!O119+OCT!O119+NOV!O119+DEC!O119+JAN!O119+FEB!O119+MAR!O119+APR!O119+MAY!O119+JNE!O119</f>
        <v>2012.43692</v>
      </c>
      <c r="P119" s="18"/>
      <c r="Q119" s="18">
        <f>JLY!Q119+AUG!Q119+SEP!Q119+OCT!Q119+NOV!Q119+DEC!Q119+JAN!Q119+FEB!Q119+MAR!Q119+APR!Q119+MAY!Q119+JNE!Q119</f>
        <v>4082.1630800000003</v>
      </c>
      <c r="S119" s="16">
        <f t="shared" si="1"/>
        <v>12189.2</v>
      </c>
      <c r="U119" s="16"/>
      <c r="W119" s="16"/>
    </row>
    <row r="120" spans="1:23" ht="11.25">
      <c r="A120" s="4" t="s">
        <v>115</v>
      </c>
      <c r="C120" s="3" t="s">
        <v>244</v>
      </c>
      <c r="E120" s="18">
        <f>JLY!E120+AUG!E120+SEP!E120+OCT!E120+NOV!E120+DEC!E120+JAN!E120+FEB!E120+MAR!E120+APR!E120+MAY!E120+JNE!E120</f>
        <v>2085415.1600000001</v>
      </c>
      <c r="G120" s="21">
        <v>0.5</v>
      </c>
      <c r="I120" s="18">
        <f>JLY!I120+AUG!I120+SEP!I120+OCT!I120+NOV!I120+DEC!I120+JAN!I120+FEB!I120+MAR!I120+APR!I120+MAY!I120+JNE!I120</f>
        <v>1042707.5800000001</v>
      </c>
      <c r="K120" s="18">
        <f>JLY!K120+AUG!K120+SEP!K120+OCT!K120+NOV!K120+DEC!K120+JAN!K120+FEB!K120+MAR!K120+APR!K120+MAY!K120+JNE!K120</f>
        <v>1042707.5800000001</v>
      </c>
      <c r="M120" s="14">
        <v>0.2736</v>
      </c>
      <c r="O120" s="18">
        <f>JLY!O120+AUG!O120+SEP!O120+OCT!O120+NOV!O120+DEC!O120+JAN!O120+FEB!O120+MAR!O120+APR!O120+MAY!O120+JNE!O120</f>
        <v>285284.793888</v>
      </c>
      <c r="P120" s="18"/>
      <c r="Q120" s="18">
        <f>JLY!Q120+AUG!Q120+SEP!Q120+OCT!Q120+NOV!Q120+DEC!Q120+JAN!Q120+FEB!Q120+MAR!Q120+APR!Q120+MAY!Q120+JNE!Q120</f>
        <v>757422.786112</v>
      </c>
      <c r="S120" s="16">
        <f t="shared" si="1"/>
        <v>2085415.1600000001</v>
      </c>
      <c r="U120" s="16"/>
      <c r="W120" s="16"/>
    </row>
    <row r="121" spans="1:23" ht="11.25">
      <c r="A121" s="4" t="s">
        <v>116</v>
      </c>
      <c r="C121" s="3" t="s">
        <v>245</v>
      </c>
      <c r="E121" s="18">
        <f>JLY!E121+AUG!E121+SEP!E121+OCT!E121+NOV!E121+DEC!E121+JAN!E121+FEB!E121+MAR!E121+APR!E121+MAY!E121+JNE!E121</f>
        <v>526098.7000000001</v>
      </c>
      <c r="G121" s="21">
        <v>0.5</v>
      </c>
      <c r="I121" s="18">
        <f>JLY!I121+AUG!I121+SEP!I121+OCT!I121+NOV!I121+DEC!I121+JAN!I121+FEB!I121+MAR!I121+APR!I121+MAY!I121+JNE!I121</f>
        <v>263049.35000000003</v>
      </c>
      <c r="K121" s="18">
        <f>JLY!K121+AUG!K121+SEP!K121+OCT!K121+NOV!K121+DEC!K121+JAN!K121+FEB!K121+MAR!K121+APR!K121+MAY!K121+JNE!K121</f>
        <v>263049.35000000003</v>
      </c>
      <c r="M121" s="14">
        <v>0.4168</v>
      </c>
      <c r="O121" s="18">
        <f>JLY!O121+AUG!O121+SEP!O121+OCT!O121+NOV!O121+DEC!O121+JAN!O121+FEB!O121+MAR!O121+APR!O121+MAY!O121+JNE!O121</f>
        <v>109638.96908000001</v>
      </c>
      <c r="P121" s="18"/>
      <c r="Q121" s="18">
        <f>JLY!Q121+AUG!Q121+SEP!Q121+OCT!Q121+NOV!Q121+DEC!Q121+JAN!Q121+FEB!Q121+MAR!Q121+APR!Q121+MAY!Q121+JNE!Q121</f>
        <v>153410.38092</v>
      </c>
      <c r="S121" s="16">
        <f t="shared" si="1"/>
        <v>526098.7000000001</v>
      </c>
      <c r="U121" s="16"/>
      <c r="W121" s="16"/>
    </row>
    <row r="122" spans="1:23" ht="11.25">
      <c r="A122" s="4" t="s">
        <v>117</v>
      </c>
      <c r="C122" s="3" t="s">
        <v>246</v>
      </c>
      <c r="E122" s="18">
        <f>JLY!E122+AUG!E122+SEP!E122+OCT!E122+NOV!E122+DEC!E122+JAN!E122+FEB!E122+MAR!E122+APR!E122+MAY!E122+JNE!E122</f>
        <v>177300.92</v>
      </c>
      <c r="G122" s="21">
        <v>0.5</v>
      </c>
      <c r="I122" s="18">
        <f>JLY!I122+AUG!I122+SEP!I122+OCT!I122+NOV!I122+DEC!I122+JAN!I122+FEB!I122+MAR!I122+APR!I122+MAY!I122+JNE!I122</f>
        <v>88650.46</v>
      </c>
      <c r="K122" s="18">
        <f>JLY!K122+AUG!K122+SEP!K122+OCT!K122+NOV!K122+DEC!K122+JAN!K122+FEB!K122+MAR!K122+APR!K122+MAY!K122+JNE!K122</f>
        <v>88650.46</v>
      </c>
      <c r="M122" s="14">
        <v>0.4273</v>
      </c>
      <c r="O122" s="18">
        <f>JLY!O122+AUG!O122+SEP!O122+OCT!O122+NOV!O122+DEC!O122+JAN!O122+FEB!O122+MAR!O122+APR!O122+MAY!O122+JNE!O122</f>
        <v>37880.341558</v>
      </c>
      <c r="P122" s="18"/>
      <c r="Q122" s="18">
        <f>JLY!Q122+AUG!Q122+SEP!Q122+OCT!Q122+NOV!Q122+DEC!Q122+JAN!Q122+FEB!Q122+MAR!Q122+APR!Q122+MAY!Q122+JNE!Q122</f>
        <v>50770.118442</v>
      </c>
      <c r="S122" s="16">
        <f t="shared" si="1"/>
        <v>177300.92</v>
      </c>
      <c r="U122" s="16"/>
      <c r="W122" s="16"/>
    </row>
    <row r="123" spans="1:23" ht="11.25">
      <c r="A123" s="4" t="s">
        <v>118</v>
      </c>
      <c r="C123" s="3" t="s">
        <v>247</v>
      </c>
      <c r="E123" s="18">
        <f>JLY!E123+AUG!E123+SEP!E123+OCT!E123+NOV!E123+DEC!E123+JAN!E123+FEB!E123+MAR!E123+APR!E123+MAY!E123+JNE!E123</f>
        <v>63425.74</v>
      </c>
      <c r="G123" s="21">
        <v>0.5</v>
      </c>
      <c r="I123" s="18">
        <f>JLY!I123+AUG!I123+SEP!I123+OCT!I123+NOV!I123+DEC!I123+JAN!I123+FEB!I123+MAR!I123+APR!I123+MAY!I123+JNE!I123</f>
        <v>31712.87</v>
      </c>
      <c r="K123" s="18">
        <f>JLY!K123+AUG!K123+SEP!K123+OCT!K123+NOV!K123+DEC!K123+JAN!K123+FEB!K123+MAR!K123+APR!K123+MAY!K123+JNE!K123</f>
        <v>31712.87</v>
      </c>
      <c r="M123" s="14">
        <v>0.3321</v>
      </c>
      <c r="O123" s="18">
        <f>JLY!O123+AUG!O123+SEP!O123+OCT!O123+NOV!O123+DEC!O123+JAN!O123+FEB!O123+MAR!O123+APR!O123+MAY!O123+JNE!O123</f>
        <v>10531.844126999997</v>
      </c>
      <c r="P123" s="18"/>
      <c r="Q123" s="18">
        <f>JLY!Q123+AUG!Q123+SEP!Q123+OCT!Q123+NOV!Q123+DEC!Q123+JAN!Q123+FEB!Q123+MAR!Q123+APR!Q123+MAY!Q123+JNE!Q123</f>
        <v>21181.02587299999</v>
      </c>
      <c r="S123" s="16">
        <f t="shared" si="1"/>
        <v>63425.73999999999</v>
      </c>
      <c r="U123" s="16"/>
      <c r="W123" s="16"/>
    </row>
    <row r="124" spans="1:23" ht="11.25">
      <c r="A124" s="4" t="s">
        <v>119</v>
      </c>
      <c r="C124" s="3" t="s">
        <v>248</v>
      </c>
      <c r="E124" s="18">
        <f>JLY!E124+AUG!E124+SEP!E124+OCT!E124+NOV!E124+DEC!E124+JAN!E124+FEB!E124+MAR!E124+APR!E124+MAY!E124+JNE!E124</f>
        <v>2206514.96</v>
      </c>
      <c r="G124" s="21">
        <v>0.5</v>
      </c>
      <c r="I124" s="18">
        <f>JLY!I124+AUG!I124+SEP!I124+OCT!I124+NOV!I124+DEC!I124+JAN!I124+FEB!I124+MAR!I124+APR!I124+MAY!I124+JNE!I124</f>
        <v>1103257.48</v>
      </c>
      <c r="K124" s="18">
        <f>JLY!K124+AUG!K124+SEP!K124+OCT!K124+NOV!K124+DEC!K124+JAN!K124+FEB!K124+MAR!K124+APR!K124+MAY!K124+JNE!K124</f>
        <v>1103257.48</v>
      </c>
      <c r="M124" s="14">
        <v>0.2773</v>
      </c>
      <c r="O124" s="18">
        <f>JLY!O124+AUG!O124+SEP!O124+OCT!O124+NOV!O124+DEC!O124+JAN!O124+FEB!O124+MAR!O124+APR!O124+MAY!O124+JNE!O124</f>
        <v>305933.299204</v>
      </c>
      <c r="P124" s="18"/>
      <c r="Q124" s="18">
        <f>JLY!Q124+AUG!Q124+SEP!Q124+OCT!Q124+NOV!Q124+DEC!Q124+JAN!Q124+FEB!Q124+MAR!Q124+APR!Q124+MAY!Q124+JNE!Q124</f>
        <v>797324.1807960002</v>
      </c>
      <c r="S124" s="16">
        <f t="shared" si="1"/>
        <v>2206514.96</v>
      </c>
      <c r="U124" s="16"/>
      <c r="W124" s="16"/>
    </row>
    <row r="125" spans="1:23" ht="11.25">
      <c r="A125" s="4" t="s">
        <v>120</v>
      </c>
      <c r="C125" s="3" t="s">
        <v>249</v>
      </c>
      <c r="E125" s="18">
        <f>JLY!E125+AUG!E125+SEP!E125+OCT!E125+NOV!E125+DEC!E125+JAN!E125+FEB!E125+MAR!E125+APR!E125+MAY!E125+JNE!E125</f>
        <v>5154010.63</v>
      </c>
      <c r="G125" s="21">
        <v>0.5</v>
      </c>
      <c r="I125" s="18">
        <f>JLY!I125+AUG!I125+SEP!I125+OCT!I125+NOV!I125+DEC!I125+JAN!I125+FEB!I125+MAR!I125+APR!I125+MAY!I125+JNE!I125</f>
        <v>2577005.315</v>
      </c>
      <c r="K125" s="18">
        <f>JLY!K125+AUG!K125+SEP!K125+OCT!K125+NOV!K125+DEC!K125+JAN!K125+FEB!K125+MAR!K125+APR!K125+MAY!K125+JNE!K125</f>
        <v>2577005.315</v>
      </c>
      <c r="M125" s="14">
        <v>0.2455</v>
      </c>
      <c r="O125" s="18">
        <f>JLY!O125+AUG!O125+SEP!O125+OCT!O125+NOV!O125+DEC!O125+JAN!O125+FEB!O125+MAR!O125+APR!O125+MAY!O125+JNE!O125</f>
        <v>640644.2034425</v>
      </c>
      <c r="P125" s="18"/>
      <c r="Q125" s="18">
        <f>JLY!Q125+AUG!Q125+SEP!Q125+OCT!Q125+NOV!Q125+DEC!Q125+JAN!Q125+FEB!Q125+MAR!Q125+APR!Q125+MAY!Q125+JNE!Q125</f>
        <v>1936361.1115575002</v>
      </c>
      <c r="S125" s="16">
        <f t="shared" si="1"/>
        <v>5154010.63</v>
      </c>
      <c r="U125" s="16"/>
      <c r="W125" s="16"/>
    </row>
    <row r="126" spans="1:23" ht="11.25">
      <c r="A126" s="4" t="s">
        <v>121</v>
      </c>
      <c r="C126" s="3" t="s">
        <v>250</v>
      </c>
      <c r="E126" s="18">
        <f>JLY!E126+AUG!E126+SEP!E126+OCT!E126+NOV!E126+DEC!E126+JAN!E126+FEB!E126+MAR!E126+APR!E126+MAY!E126+JNE!E126</f>
        <v>0</v>
      </c>
      <c r="G126" s="21">
        <v>0.5</v>
      </c>
      <c r="I126" s="18">
        <f>JLY!I126+AUG!I126+SEP!I126+OCT!I126+NOV!I126+DEC!I126+JAN!I126+FEB!I126+MAR!I126+APR!I126+MAY!I126+JNE!I126</f>
        <v>0</v>
      </c>
      <c r="K126" s="18">
        <f>JLY!K126+AUG!K126+SEP!K126+OCT!K126+NOV!K126+DEC!K126+JAN!K126+FEB!K126+MAR!K126+APR!K126+MAY!K126+JNE!K126</f>
        <v>0</v>
      </c>
      <c r="M126" s="14">
        <v>0.3254</v>
      </c>
      <c r="O126" s="18">
        <f>JLY!O126+AUG!O126+SEP!O126+OCT!O126+NOV!O126+DEC!O126+JAN!O126+FEB!O126+MAR!O126+APR!O126+MAY!O126+JNE!O126</f>
        <v>0</v>
      </c>
      <c r="P126" s="18"/>
      <c r="Q126" s="18">
        <f>JLY!Q126+AUG!Q126+SEP!Q126+OCT!Q126+NOV!Q126+DEC!Q126+JAN!Q126+FEB!Q126+MAR!Q126+APR!Q126+MAY!Q126+JNE!Q126</f>
        <v>0</v>
      </c>
      <c r="S126" s="16">
        <f t="shared" si="1"/>
        <v>0</v>
      </c>
      <c r="U126" s="16"/>
      <c r="W126" s="16"/>
    </row>
    <row r="127" spans="1:23" ht="11.25">
      <c r="A127" s="4" t="s">
        <v>122</v>
      </c>
      <c r="C127" s="3" t="s">
        <v>251</v>
      </c>
      <c r="E127" s="18">
        <f>JLY!E127+AUG!E127+SEP!E127+OCT!E127+NOV!E127+DEC!E127+JAN!E127+FEB!E127+MAR!E127+APR!E127+MAY!E127+JNE!E127</f>
        <v>1972521.42</v>
      </c>
      <c r="G127" s="21">
        <v>0.5</v>
      </c>
      <c r="I127" s="18">
        <f>JLY!I127+AUG!I127+SEP!I127+OCT!I127+NOV!I127+DEC!I127+JAN!I127+FEB!I127+MAR!I127+APR!I127+MAY!I127+JNE!I127</f>
        <v>986260.71</v>
      </c>
      <c r="K127" s="18">
        <f>JLY!K127+AUG!K127+SEP!K127+OCT!K127+NOV!K127+DEC!K127+JAN!K127+FEB!K127+MAR!K127+APR!K127+MAY!K127+JNE!K127</f>
        <v>986260.71</v>
      </c>
      <c r="M127" s="14">
        <v>0.3535</v>
      </c>
      <c r="O127" s="18">
        <f>JLY!O127+AUG!O127+SEP!O127+OCT!O127+NOV!O127+DEC!O127+JAN!O127+FEB!O127+MAR!O127+APR!O127+MAY!O127+JNE!O127</f>
        <v>348643.16098499997</v>
      </c>
      <c r="P127" s="18"/>
      <c r="Q127" s="18">
        <f>JLY!Q127+AUG!Q127+SEP!Q127+OCT!Q127+NOV!Q127+DEC!Q127+JAN!Q127+FEB!Q127+MAR!Q127+APR!Q127+MAY!Q127+JNE!Q127</f>
        <v>637617.549015</v>
      </c>
      <c r="S127" s="16">
        <f t="shared" si="1"/>
        <v>1972521.42</v>
      </c>
      <c r="U127" s="16"/>
      <c r="W127" s="16"/>
    </row>
    <row r="128" spans="1:23" ht="11.25">
      <c r="A128" s="4" t="s">
        <v>123</v>
      </c>
      <c r="C128" s="3" t="s">
        <v>252</v>
      </c>
      <c r="E128" s="18">
        <f>JLY!E128+AUG!E128+SEP!E128+OCT!E128+NOV!E128+DEC!E128+JAN!E128+FEB!E128+MAR!E128+APR!E128+MAY!E128+JNE!E128</f>
        <v>60531.79999999999</v>
      </c>
      <c r="G128" s="21">
        <v>0.5</v>
      </c>
      <c r="I128" s="18">
        <f>JLY!I128+AUG!I128+SEP!I128+OCT!I128+NOV!I128+DEC!I128+JAN!I128+FEB!I128+MAR!I128+APR!I128+MAY!I128+JNE!I128</f>
        <v>30265.899999999994</v>
      </c>
      <c r="K128" s="18">
        <f>JLY!K128+AUG!K128+SEP!K128+OCT!K128+NOV!K128+DEC!K128+JAN!K128+FEB!K128+MAR!K128+APR!K128+MAY!K128+JNE!K128</f>
        <v>30265.899999999994</v>
      </c>
      <c r="M128" s="14">
        <v>0.2787</v>
      </c>
      <c r="O128" s="18">
        <f>JLY!O128+AUG!O128+SEP!O128+OCT!O128+NOV!O128+DEC!O128+JAN!O128+FEB!O128+MAR!O128+APR!O128+MAY!O128+JNE!O128</f>
        <v>8435.106329999999</v>
      </c>
      <c r="P128" s="18"/>
      <c r="Q128" s="18">
        <f>JLY!Q128+AUG!Q128+SEP!Q128+OCT!Q128+NOV!Q128+DEC!Q128+JAN!Q128+FEB!Q128+MAR!Q128+APR!Q128+MAY!Q128+JNE!Q128</f>
        <v>21830.79367</v>
      </c>
      <c r="S128" s="16">
        <f t="shared" si="1"/>
        <v>60531.79999999999</v>
      </c>
      <c r="U128" s="16"/>
      <c r="W128" s="16"/>
    </row>
    <row r="129" spans="1:23" ht="11.25">
      <c r="A129" s="4" t="s">
        <v>124</v>
      </c>
      <c r="C129" s="3" t="s">
        <v>253</v>
      </c>
      <c r="E129" s="18">
        <f>JLY!E129+AUG!E129+SEP!E129+OCT!E129+NOV!E129+DEC!E129+JAN!E129+FEB!E129+MAR!E129+APR!E129+MAY!E129+JNE!E129</f>
        <v>2068155.4700000002</v>
      </c>
      <c r="G129" s="21">
        <v>0.5</v>
      </c>
      <c r="I129" s="18">
        <f>JLY!I129+AUG!I129+SEP!I129+OCT!I129+NOV!I129+DEC!I129+JAN!I129+FEB!I129+MAR!I129+APR!I129+MAY!I129+JNE!I129</f>
        <v>1034077.7350000001</v>
      </c>
      <c r="K129" s="18">
        <f>JLY!K129+AUG!K129+SEP!K129+OCT!K129+NOV!K129+DEC!K129+JAN!K129+FEB!K129+MAR!K129+APR!K129+MAY!K129+JNE!K129</f>
        <v>1034077.7350000001</v>
      </c>
      <c r="M129" s="14">
        <v>0.2605</v>
      </c>
      <c r="O129" s="18">
        <f>JLY!O129+AUG!O129+SEP!O129+OCT!O129+NOV!O129+DEC!O129+JAN!O129+FEB!O129+MAR!O129+APR!O129+MAY!O129+JNE!O129</f>
        <v>269377.24996750004</v>
      </c>
      <c r="P129" s="18"/>
      <c r="Q129" s="18">
        <f>JLY!Q129+AUG!Q129+SEP!Q129+OCT!Q129+NOV!Q129+DEC!Q129+JAN!Q129+FEB!Q129+MAR!Q129+APR!Q129+MAY!Q129+JNE!Q129</f>
        <v>764700.4850325001</v>
      </c>
      <c r="S129" s="16">
        <f t="shared" si="1"/>
        <v>2068155.4700000002</v>
      </c>
      <c r="U129" s="16"/>
      <c r="W129" s="16"/>
    </row>
    <row r="130" spans="1:23" ht="11.25">
      <c r="A130" s="4" t="s">
        <v>125</v>
      </c>
      <c r="C130" s="3" t="s">
        <v>254</v>
      </c>
      <c r="E130" s="18">
        <f>JLY!E130+AUG!E130+SEP!E130+OCT!E130+NOV!E130+DEC!E130+JAN!E130+FEB!E130+MAR!E130+APR!E130+MAY!E130+JNE!E130</f>
        <v>95300.89</v>
      </c>
      <c r="G130" s="21">
        <v>0.5</v>
      </c>
      <c r="I130" s="18">
        <f>JLY!I130+AUG!I130+SEP!I130+OCT!I130+NOV!I130+DEC!I130+JAN!I130+FEB!I130+MAR!I130+APR!I130+MAY!I130+JNE!I130</f>
        <v>47650.445</v>
      </c>
      <c r="K130" s="18">
        <f>JLY!K130+AUG!K130+SEP!K130+OCT!K130+NOV!K130+DEC!K130+JAN!K130+FEB!K130+MAR!K130+APR!K130+MAY!K130+JNE!K130</f>
        <v>47650.445</v>
      </c>
      <c r="M130" s="14">
        <v>0.2035</v>
      </c>
      <c r="O130" s="18">
        <f>JLY!O130+AUG!O130+SEP!O130+OCT!O130+NOV!O130+DEC!O130+JAN!O130+FEB!O130+MAR!O130+APR!O130+MAY!O130+JNE!O130</f>
        <v>9696.865557499998</v>
      </c>
      <c r="P130" s="18"/>
      <c r="Q130" s="18">
        <f>JLY!Q130+AUG!Q130+SEP!Q130+OCT!Q130+NOV!Q130+DEC!Q130+JAN!Q130+FEB!Q130+MAR!Q130+APR!Q130+MAY!Q130+JNE!Q130</f>
        <v>37953.5794425</v>
      </c>
      <c r="S130" s="16">
        <f t="shared" si="1"/>
        <v>95300.88999999998</v>
      </c>
      <c r="U130" s="16"/>
      <c r="W130" s="16"/>
    </row>
    <row r="131" spans="1:23" ht="11.25">
      <c r="A131" s="4" t="s">
        <v>126</v>
      </c>
      <c r="C131" s="3" t="s">
        <v>255</v>
      </c>
      <c r="E131" s="18">
        <f>JLY!E131+AUG!E131+SEP!E131+OCT!E131+NOV!E131+DEC!E131+JAN!E131+FEB!E131+MAR!E131+APR!E131+MAY!E131+JNE!E131</f>
        <v>6573923.98</v>
      </c>
      <c r="G131" s="21">
        <v>0.5</v>
      </c>
      <c r="I131" s="18">
        <f>JLY!I131+AUG!I131+SEP!I131+OCT!I131+NOV!I131+DEC!I131+JAN!I131+FEB!I131+MAR!I131+APR!I131+MAY!I131+JNE!I131</f>
        <v>3286961.99</v>
      </c>
      <c r="K131" s="18">
        <f>JLY!K131+AUG!K131+SEP!K131+OCT!K131+NOV!K131+DEC!K131+JAN!K131+FEB!K131+MAR!K131+APR!K131+MAY!K131+JNE!K131</f>
        <v>3286961.99</v>
      </c>
      <c r="M131" s="14">
        <v>0.3691</v>
      </c>
      <c r="O131" s="18">
        <f>JLY!O131+AUG!O131+SEP!O131+OCT!O131+NOV!O131+DEC!O131+JAN!O131+FEB!O131+MAR!O131+APR!O131+MAY!O131+JNE!O131</f>
        <v>1213217.6705089998</v>
      </c>
      <c r="P131" s="18"/>
      <c r="Q131" s="18">
        <f>JLY!Q131+AUG!Q131+SEP!Q131+OCT!Q131+NOV!Q131+DEC!Q131+JAN!Q131+FEB!Q131+MAR!Q131+APR!Q131+MAY!Q131+JNE!Q131</f>
        <v>2073744.319491</v>
      </c>
      <c r="S131" s="16">
        <f t="shared" si="1"/>
        <v>6573923.9799999995</v>
      </c>
      <c r="U131" s="16"/>
      <c r="W131" s="16"/>
    </row>
    <row r="132" spans="1:23" ht="11.25">
      <c r="A132" s="4" t="s">
        <v>127</v>
      </c>
      <c r="C132" s="3" t="s">
        <v>256</v>
      </c>
      <c r="E132" s="18">
        <f>JLY!E132+AUG!E132+SEP!E132+OCT!E132+NOV!E132+DEC!E132+JAN!E132+FEB!E132+MAR!E132+APR!E132+MAY!E132+JNE!E132</f>
        <v>2929318.12</v>
      </c>
      <c r="G132" s="21">
        <v>0.5</v>
      </c>
      <c r="I132" s="18">
        <f>JLY!I132+AUG!I132+SEP!I132+OCT!I132+NOV!I132+DEC!I132+JAN!I132+FEB!I132+MAR!I132+APR!I132+MAY!I132+JNE!I132</f>
        <v>1464659.06</v>
      </c>
      <c r="K132" s="18">
        <f>JLY!K132+AUG!K132+SEP!K132+OCT!K132+NOV!K132+DEC!K132+JAN!K132+FEB!K132+MAR!K132+APR!K132+MAY!K132+JNE!K132</f>
        <v>1464659.06</v>
      </c>
      <c r="M132" s="14">
        <v>0.3072</v>
      </c>
      <c r="O132" s="18">
        <f>JLY!O132+AUG!O132+SEP!O132+OCT!O132+NOV!O132+DEC!O132+JAN!O132+FEB!O132+MAR!O132+APR!O132+MAY!O132+JNE!O132</f>
        <v>449943.26323199994</v>
      </c>
      <c r="P132" s="18"/>
      <c r="Q132" s="18">
        <f>JLY!Q132+AUG!Q132+SEP!Q132+OCT!Q132+NOV!Q132+DEC!Q132+JAN!Q132+FEB!Q132+MAR!Q132+APR!Q132+MAY!Q132+JNE!Q132</f>
        <v>1014715.796768</v>
      </c>
      <c r="S132" s="16">
        <f t="shared" si="1"/>
        <v>2929318.12</v>
      </c>
      <c r="U132" s="16"/>
      <c r="W132" s="16"/>
    </row>
    <row r="133" spans="1:23" ht="11.25">
      <c r="A133" s="4" t="s">
        <v>128</v>
      </c>
      <c r="C133" s="3" t="s">
        <v>257</v>
      </c>
      <c r="E133" s="18">
        <f>JLY!E133+AUG!E133+SEP!E133+OCT!E133+NOV!E133+DEC!E133+JAN!E133+FEB!E133+MAR!E133+APR!E133+MAY!E133+JNE!E133</f>
        <v>730517.6399999999</v>
      </c>
      <c r="G133" s="21">
        <v>0.5</v>
      </c>
      <c r="I133" s="18">
        <f>JLY!I133+AUG!I133+SEP!I133+OCT!I133+NOV!I133+DEC!I133+JAN!I133+FEB!I133+MAR!I133+APR!I133+MAY!I133+JNE!I133</f>
        <v>365258.81999999995</v>
      </c>
      <c r="K133" s="18">
        <f>JLY!K133+AUG!K133+SEP!K133+OCT!K133+NOV!K133+DEC!K133+JAN!K133+FEB!K133+MAR!K133+APR!K133+MAY!K133+JNE!K133</f>
        <v>365258.81999999995</v>
      </c>
      <c r="M133" s="14">
        <v>0.3513</v>
      </c>
      <c r="O133" s="18">
        <f>JLY!O133+AUG!O133+SEP!O133+OCT!O133+NOV!O133+DEC!O133+JAN!O133+FEB!O133+MAR!O133+APR!O133+MAY!O133+JNE!O133</f>
        <v>128315.42346600001</v>
      </c>
      <c r="P133" s="18"/>
      <c r="Q133" s="18">
        <f>JLY!Q133+AUG!Q133+SEP!Q133+OCT!Q133+NOV!Q133+DEC!Q133+JAN!Q133+FEB!Q133+MAR!Q133+APR!Q133+MAY!Q133+JNE!Q133</f>
        <v>236943.39653400003</v>
      </c>
      <c r="S133" s="16">
        <f t="shared" si="1"/>
        <v>730517.64</v>
      </c>
      <c r="U133" s="16"/>
      <c r="W133" s="16"/>
    </row>
    <row r="134" spans="1:23" ht="11.25">
      <c r="A134" s="4" t="s">
        <v>129</v>
      </c>
      <c r="C134" s="3" t="s">
        <v>258</v>
      </c>
      <c r="E134" s="18">
        <f>JLY!E134+AUG!E134+SEP!E134+OCT!E134+NOV!E134+DEC!E134+JAN!E134+FEB!E134+MAR!E134+APR!E134+MAY!E134+JNE!E134</f>
        <v>895338.5199999999</v>
      </c>
      <c r="G134" s="21">
        <v>0.5</v>
      </c>
      <c r="I134" s="18">
        <f>JLY!I134+AUG!I134+SEP!I134+OCT!I134+NOV!I134+DEC!I134+JAN!I134+FEB!I134+MAR!I134+APR!I134+MAY!I134+JNE!I134</f>
        <v>447669.25999999995</v>
      </c>
      <c r="K134" s="18">
        <f>JLY!K134+AUG!K134+SEP!K134+OCT!K134+NOV!K134+DEC!K134+JAN!K134+FEB!K134+MAR!K134+APR!K134+MAY!K134+JNE!K134</f>
        <v>447669.25999999995</v>
      </c>
      <c r="M134" s="14">
        <v>0.2699</v>
      </c>
      <c r="O134" s="18">
        <f>JLY!O134+AUG!O134+SEP!O134+OCT!O134+NOV!O134+DEC!O134+JAN!O134+FEB!O134+MAR!O134+APR!O134+MAY!O134+JNE!O134</f>
        <v>120825.93327400001</v>
      </c>
      <c r="P134" s="18"/>
      <c r="Q134" s="18">
        <f>JLY!Q134+AUG!Q134+SEP!Q134+OCT!Q134+NOV!Q134+DEC!Q134+JAN!Q134+FEB!Q134+MAR!Q134+APR!Q134+MAY!Q134+JNE!Q134</f>
        <v>326843.32672599994</v>
      </c>
      <c r="S134" s="16">
        <f t="shared" si="1"/>
        <v>895338.5199999999</v>
      </c>
      <c r="U134" s="16"/>
      <c r="W134" s="16"/>
    </row>
    <row r="135" spans="1:23" ht="11.25">
      <c r="A135" s="4" t="s">
        <v>130</v>
      </c>
      <c r="C135" s="3" t="s">
        <v>259</v>
      </c>
      <c r="E135" s="18">
        <f>JLY!E135+AUG!E135+SEP!E135+OCT!E135+NOV!E135+DEC!E135+JAN!E135+FEB!E135+MAR!E135+APR!E135+MAY!E135+JNE!E135</f>
        <v>641222.15</v>
      </c>
      <c r="G135" s="21">
        <v>0.5</v>
      </c>
      <c r="I135" s="18">
        <f>JLY!I135+AUG!I135+SEP!I135+OCT!I135+NOV!I135+DEC!I135+JAN!I135+FEB!I135+MAR!I135+APR!I135+MAY!I135+JNE!I135</f>
        <v>320611.075</v>
      </c>
      <c r="K135" s="18">
        <f>JLY!K135+AUG!K135+SEP!K135+OCT!K135+NOV!K135+DEC!K135+JAN!K135+FEB!K135+MAR!K135+APR!K135+MAY!K135+JNE!K135</f>
        <v>320611.075</v>
      </c>
      <c r="M135" s="14">
        <v>0.2432</v>
      </c>
      <c r="O135" s="18">
        <f>JLY!O135+AUG!O135+SEP!O135+OCT!O135+NOV!O135+DEC!O135+JAN!O135+FEB!O135+MAR!O135+APR!O135+MAY!O135+JNE!O135</f>
        <v>77972.61344</v>
      </c>
      <c r="P135" s="18"/>
      <c r="Q135" s="18">
        <f>JLY!Q135+AUG!Q135+SEP!Q135+OCT!Q135+NOV!Q135+DEC!Q135+JAN!Q135+FEB!Q135+MAR!Q135+APR!Q135+MAY!Q135+JNE!Q135</f>
        <v>242638.46156000005</v>
      </c>
      <c r="S135" s="16">
        <f t="shared" si="1"/>
        <v>641222.15</v>
      </c>
      <c r="U135" s="16"/>
      <c r="W135" s="16"/>
    </row>
    <row r="136" spans="1:23" ht="11.25">
      <c r="A136" s="4" t="s">
        <v>131</v>
      </c>
      <c r="C136" s="3" t="s">
        <v>260</v>
      </c>
      <c r="E136" s="18">
        <f>JLY!E136+AUG!E136+SEP!E136+OCT!E136+NOV!E136+DEC!E136+JAN!E136+FEB!E136+MAR!E136+APR!E136+MAY!E136+JNE!E136</f>
        <v>3865048.67</v>
      </c>
      <c r="G136" s="21">
        <v>0.5</v>
      </c>
      <c r="I136" s="18">
        <f>JLY!I136+AUG!I136+SEP!I136+OCT!I136+NOV!I136+DEC!I136+JAN!I136+FEB!I136+MAR!I136+APR!I136+MAY!I136+JNE!I136</f>
        <v>1932524.335</v>
      </c>
      <c r="K136" s="18">
        <f>JLY!K136+AUG!K136+SEP!K136+OCT!K136+NOV!K136+DEC!K136+JAN!K136+FEB!K136+MAR!K136+APR!K136+MAY!K136+JNE!K136</f>
        <v>1932524.335</v>
      </c>
      <c r="M136" s="14">
        <v>0.3569</v>
      </c>
      <c r="O136" s="18">
        <f>JLY!O136+AUG!O136+SEP!O136+OCT!O136+NOV!O136+DEC!O136+JAN!O136+FEB!O136+MAR!O136+APR!O136+MAY!O136+JNE!O136</f>
        <v>689717.9351615</v>
      </c>
      <c r="P136" s="18"/>
      <c r="Q136" s="18">
        <f>JLY!Q136+AUG!Q136+SEP!Q136+OCT!Q136+NOV!Q136+DEC!Q136+JAN!Q136+FEB!Q136+MAR!Q136+APR!Q136+MAY!Q136+JNE!Q136</f>
        <v>1242806.3998385</v>
      </c>
      <c r="S136" s="16">
        <f>I136+O136+Q136</f>
        <v>3865048.67</v>
      </c>
      <c r="U136" s="16"/>
      <c r="W136" s="16"/>
    </row>
    <row r="137" spans="1:23" ht="11.25">
      <c r="A137" s="4" t="s">
        <v>132</v>
      </c>
      <c r="C137" s="3" t="s">
        <v>261</v>
      </c>
      <c r="E137" s="18">
        <f>JLY!E137+AUG!E137+SEP!E137+OCT!E137+NOV!E137+DEC!E137+JAN!E137+FEB!E137+MAR!E137+APR!E137+MAY!E137+JNE!E137</f>
        <v>287620.2</v>
      </c>
      <c r="G137" s="21">
        <v>0.5</v>
      </c>
      <c r="I137" s="18">
        <f>JLY!I137+AUG!I137+SEP!I137+OCT!I137+NOV!I137+DEC!I137+JAN!I137+FEB!I137+MAR!I137+APR!I137+MAY!I137+JNE!I137</f>
        <v>143810.1</v>
      </c>
      <c r="K137" s="18">
        <f>JLY!K137+AUG!K137+SEP!K137+OCT!K137+NOV!K137+DEC!K137+JAN!K137+FEB!K137+MAR!K137+APR!K137+MAY!K137+JNE!K137</f>
        <v>143810.1</v>
      </c>
      <c r="M137" s="14">
        <v>0.3843</v>
      </c>
      <c r="O137" s="18">
        <f>JLY!O137+AUG!O137+SEP!O137+OCT!O137+NOV!O137+DEC!O137+JAN!O137+FEB!O137+MAR!O137+APR!O137+MAY!O137+JNE!O137</f>
        <v>55266.22143</v>
      </c>
      <c r="P137" s="18"/>
      <c r="Q137" s="18">
        <f>JLY!Q137+AUG!Q137+SEP!Q137+OCT!Q137+NOV!Q137+DEC!Q137+JAN!Q137+FEB!Q137+MAR!Q137+APR!Q137+MAY!Q137+JNE!Q137</f>
        <v>88543.87857000002</v>
      </c>
      <c r="S137" s="16">
        <f>I137+O137+Q137</f>
        <v>287620.2</v>
      </c>
      <c r="U137" s="16"/>
      <c r="W137" s="16"/>
    </row>
    <row r="138" spans="1:23" ht="11.25">
      <c r="A138" s="4" t="s">
        <v>133</v>
      </c>
      <c r="C138" s="3" t="s">
        <v>262</v>
      </c>
      <c r="E138" s="18">
        <f>JLY!E138+AUG!E138+SEP!E138+OCT!E138+NOV!E138+DEC!E138+JAN!E138+FEB!E138+MAR!E138+APR!E138+MAY!E138+JNE!E138</f>
        <v>151723.18</v>
      </c>
      <c r="G138" s="21">
        <v>0.5</v>
      </c>
      <c r="I138" s="18">
        <f>JLY!I138+AUG!I138+SEP!I138+OCT!I138+NOV!I138+DEC!I138+JAN!I138+FEB!I138+MAR!I138+APR!I138+MAY!I138+JNE!I138</f>
        <v>75861.59</v>
      </c>
      <c r="K138" s="18">
        <f>JLY!K138+AUG!K138+SEP!K138+OCT!K138+NOV!K138+DEC!K138+JAN!K138+FEB!K138+MAR!K138+APR!K138+MAY!K138+JNE!K138</f>
        <v>75861.59</v>
      </c>
      <c r="M138" s="14">
        <v>0.4553</v>
      </c>
      <c r="O138" s="18">
        <f>JLY!O138+AUG!O138+SEP!O138+OCT!O138+NOV!O138+DEC!O138+JAN!O138+FEB!O138+MAR!O138+APR!O138+MAY!O138+JNE!O138</f>
        <v>34539.781927</v>
      </c>
      <c r="P138" s="18"/>
      <c r="Q138" s="18">
        <f>JLY!Q138+AUG!Q138+SEP!Q138+OCT!Q138+NOV!Q138+DEC!Q138+JAN!Q138+FEB!Q138+MAR!Q138+APR!Q138+MAY!Q138+JNE!Q138</f>
        <v>41321.808073</v>
      </c>
      <c r="S138" s="16">
        <f>I138+O138+Q138</f>
        <v>151723.18</v>
      </c>
      <c r="U138" s="16"/>
      <c r="W138" s="16"/>
    </row>
    <row r="139" spans="1:23" ht="11.25">
      <c r="A139" s="4" t="s">
        <v>134</v>
      </c>
      <c r="C139" s="3" t="s">
        <v>263</v>
      </c>
      <c r="E139" s="18">
        <f>JLY!E139+AUG!E139+SEP!E139+OCT!E139+NOV!E139+DEC!E139+JAN!E139+FEB!E139+MAR!E139+APR!E139+MAY!E139+JNE!E139</f>
        <v>788982.19</v>
      </c>
      <c r="G139" s="21">
        <v>0.5</v>
      </c>
      <c r="I139" s="18">
        <f>JLY!I139+AUG!I139+SEP!I139+OCT!I139+NOV!I139+DEC!I139+JAN!I139+FEB!I139+MAR!I139+APR!I139+MAY!I139+JNE!I139</f>
        <v>394491.095</v>
      </c>
      <c r="K139" s="18">
        <f>JLY!K139+AUG!K139+SEP!K139+OCT!K139+NOV!K139+DEC!K139+JAN!K139+FEB!K139+MAR!K139+APR!K139+MAY!K139+JNE!K139</f>
        <v>394491.095</v>
      </c>
      <c r="M139" s="14">
        <v>0.4587</v>
      </c>
      <c r="O139" s="18">
        <f>JLY!O139+AUG!O139+SEP!O139+OCT!O139+NOV!O139+DEC!O139+JAN!O139+FEB!O139+MAR!O139+APR!O139+MAY!O139+JNE!O139</f>
        <v>180953.06527649998</v>
      </c>
      <c r="P139" s="18"/>
      <c r="Q139" s="18">
        <f>JLY!Q139+AUG!Q139+SEP!Q139+OCT!Q139+NOV!Q139+DEC!Q139+JAN!Q139+FEB!Q139+MAR!Q139+APR!Q139+MAY!Q139+JNE!Q139</f>
        <v>213538.0297235</v>
      </c>
      <c r="S139" s="16">
        <f>I139+O139+Q139</f>
        <v>788982.19</v>
      </c>
      <c r="U139" s="16"/>
      <c r="W139" s="16"/>
    </row>
    <row r="140" spans="5:7" ht="11.25">
      <c r="E140" s="6"/>
      <c r="G140" s="6"/>
    </row>
    <row r="141" spans="5:7" ht="11.25">
      <c r="E141" s="6"/>
      <c r="G141" s="6"/>
    </row>
    <row r="142" spans="5:7" ht="11.25">
      <c r="E142" s="6"/>
      <c r="G142" s="6"/>
    </row>
    <row r="143" spans="3:23" ht="11.25">
      <c r="C143" s="3" t="s">
        <v>264</v>
      </c>
      <c r="E143" s="6">
        <f>SUM(E9:E142)</f>
        <v>105563298.43200001</v>
      </c>
      <c r="G143" s="6"/>
      <c r="I143" s="6">
        <f>SUM(I9:I142)</f>
        <v>52781649.216000006</v>
      </c>
      <c r="K143" s="5">
        <f>SUM(K9:K142)</f>
        <v>52781649.216000006</v>
      </c>
      <c r="O143" s="5">
        <f>SUM(O9:O142)</f>
        <v>18149991.411452707</v>
      </c>
      <c r="Q143" s="16">
        <f>SUM(Q9:Q142)</f>
        <v>34631657.804547295</v>
      </c>
      <c r="S143" s="16">
        <f>SUM(S9:S142)</f>
        <v>105563298.43200001</v>
      </c>
      <c r="U143" s="16"/>
      <c r="W143" s="16"/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O1"/>
  </mergeCells>
  <printOptions/>
  <pageMargins left="0.5" right="0.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8" t="s">
        <v>295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294</v>
      </c>
      <c r="G5" s="22">
        <v>0.5</v>
      </c>
      <c r="K5" s="15"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282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19">
        <v>0.5</v>
      </c>
      <c r="E9" s="6">
        <v>55885.55</v>
      </c>
      <c r="G9" s="19">
        <v>0.5</v>
      </c>
      <c r="I9" s="20">
        <f>E9*G9</f>
        <v>27942.775</v>
      </c>
      <c r="K9" s="5">
        <f>E9-I9</f>
        <v>27942.775</v>
      </c>
      <c r="M9" s="14">
        <v>0.2332</v>
      </c>
      <c r="O9" s="5">
        <f>K9*M9</f>
        <v>6516.2551300000005</v>
      </c>
      <c r="Q9" s="16">
        <f>K9-O9</f>
        <v>21426.51987</v>
      </c>
      <c r="S9" s="16">
        <f>I9+O9+Q9</f>
        <v>55885.55</v>
      </c>
    </row>
    <row r="10" spans="1:19" ht="11.25">
      <c r="A10" s="4" t="s">
        <v>5</v>
      </c>
      <c r="C10" s="3" t="s">
        <v>135</v>
      </c>
      <c r="E10" s="6">
        <v>150373.78</v>
      </c>
      <c r="G10" s="19">
        <v>0.5</v>
      </c>
      <c r="I10" s="20">
        <f aca="true" t="shared" si="0" ref="I10:I73">E10*G10</f>
        <v>75186.89</v>
      </c>
      <c r="K10" s="5">
        <f aca="true" t="shared" si="1" ref="K10:K73">E10-I10</f>
        <v>75186.89</v>
      </c>
      <c r="M10" s="14">
        <v>0.4474</v>
      </c>
      <c r="O10" s="5">
        <f>K10*M10</f>
        <v>33638.614586</v>
      </c>
      <c r="Q10" s="16">
        <f aca="true" t="shared" si="2" ref="Q10:Q73">K10-O10</f>
        <v>41548.275413999996</v>
      </c>
      <c r="S10" s="16">
        <f aca="true" t="shared" si="3" ref="S10:S73">I10+O10+Q10</f>
        <v>150373.78</v>
      </c>
    </row>
    <row r="11" spans="1:19" ht="11.25">
      <c r="A11" s="4" t="s">
        <v>6</v>
      </c>
      <c r="C11" s="3" t="s">
        <v>136</v>
      </c>
      <c r="E11" s="6">
        <v>31325.43</v>
      </c>
      <c r="G11" s="19">
        <v>0.5</v>
      </c>
      <c r="I11" s="20">
        <f t="shared" si="0"/>
        <v>15662.715</v>
      </c>
      <c r="K11" s="5">
        <f t="shared" si="1"/>
        <v>15662.715</v>
      </c>
      <c r="M11" s="14">
        <v>0.1924</v>
      </c>
      <c r="O11" s="5">
        <f aca="true" t="shared" si="4" ref="O11:O74">K11*M11</f>
        <v>3013.5063659999996</v>
      </c>
      <c r="Q11" s="16">
        <f t="shared" si="2"/>
        <v>12649.208634</v>
      </c>
      <c r="S11" s="16">
        <f t="shared" si="3"/>
        <v>31325.43</v>
      </c>
    </row>
    <row r="12" spans="1:19" ht="11.25">
      <c r="A12" s="4" t="s">
        <v>7</v>
      </c>
      <c r="C12" s="3" t="s">
        <v>137</v>
      </c>
      <c r="E12" s="6">
        <v>16907.06</v>
      </c>
      <c r="G12" s="19">
        <v>0.5</v>
      </c>
      <c r="I12" s="20">
        <f t="shared" si="0"/>
        <v>8453.53</v>
      </c>
      <c r="K12" s="5">
        <f t="shared" si="1"/>
        <v>8453.53</v>
      </c>
      <c r="M12" s="14">
        <v>0.3268</v>
      </c>
      <c r="O12" s="5">
        <f t="shared" si="4"/>
        <v>2762.613604</v>
      </c>
      <c r="Q12" s="16">
        <f t="shared" si="2"/>
        <v>5690.9163960000005</v>
      </c>
      <c r="S12" s="16">
        <f t="shared" si="3"/>
        <v>16907.06</v>
      </c>
    </row>
    <row r="13" spans="1:19" ht="11.25">
      <c r="A13" s="4" t="s">
        <v>8</v>
      </c>
      <c r="C13" s="3" t="s">
        <v>138</v>
      </c>
      <c r="E13" s="6">
        <v>26776.23</v>
      </c>
      <c r="G13" s="19">
        <v>0.5</v>
      </c>
      <c r="I13" s="20">
        <f t="shared" si="0"/>
        <v>13388.115</v>
      </c>
      <c r="K13" s="5">
        <f t="shared" si="1"/>
        <v>13388.115</v>
      </c>
      <c r="M13" s="14">
        <v>0.2722</v>
      </c>
      <c r="O13" s="5">
        <f t="shared" si="4"/>
        <v>3644.244903</v>
      </c>
      <c r="Q13" s="16">
        <f t="shared" si="2"/>
        <v>9743.870096999999</v>
      </c>
      <c r="S13" s="16">
        <f t="shared" si="3"/>
        <v>26776.23</v>
      </c>
    </row>
    <row r="14" spans="1:19" ht="11.25">
      <c r="A14" s="4" t="s">
        <v>9</v>
      </c>
      <c r="C14" s="3" t="s">
        <v>139</v>
      </c>
      <c r="E14" s="6">
        <v>53565.2</v>
      </c>
      <c r="G14" s="19">
        <v>0.5</v>
      </c>
      <c r="I14" s="20">
        <f t="shared" si="0"/>
        <v>26782.6</v>
      </c>
      <c r="K14" s="5">
        <f t="shared" si="1"/>
        <v>26782.6</v>
      </c>
      <c r="M14" s="14">
        <v>0.2639</v>
      </c>
      <c r="O14" s="5">
        <f t="shared" si="4"/>
        <v>7067.92814</v>
      </c>
      <c r="Q14" s="16">
        <f t="shared" si="2"/>
        <v>19714.67186</v>
      </c>
      <c r="S14" s="16">
        <f t="shared" si="3"/>
        <v>53565.2</v>
      </c>
    </row>
    <row r="15" spans="1:19" ht="11.25">
      <c r="A15" s="4" t="s">
        <v>10</v>
      </c>
      <c r="C15" s="3" t="s">
        <v>140</v>
      </c>
      <c r="E15" s="6">
        <v>298833.21</v>
      </c>
      <c r="G15" s="19">
        <v>0.5</v>
      </c>
      <c r="I15" s="20">
        <f t="shared" si="0"/>
        <v>149416.605</v>
      </c>
      <c r="K15" s="5">
        <f t="shared" si="1"/>
        <v>149416.605</v>
      </c>
      <c r="M15" s="14">
        <v>0.4602</v>
      </c>
      <c r="O15" s="5">
        <f t="shared" si="4"/>
        <v>68761.521621</v>
      </c>
      <c r="Q15" s="16">
        <f t="shared" si="2"/>
        <v>80655.083379</v>
      </c>
      <c r="S15" s="16">
        <f t="shared" si="3"/>
        <v>298833.21</v>
      </c>
    </row>
    <row r="16" spans="1:19" ht="11.25">
      <c r="A16" s="4" t="s">
        <v>11</v>
      </c>
      <c r="C16" s="3" t="s">
        <v>141</v>
      </c>
      <c r="E16" s="6">
        <v>-2716.15</v>
      </c>
      <c r="G16" s="19">
        <v>0.5</v>
      </c>
      <c r="I16" s="20">
        <f t="shared" si="0"/>
        <v>-1358.075</v>
      </c>
      <c r="K16" s="5">
        <f t="shared" si="1"/>
        <v>-1358.075</v>
      </c>
      <c r="M16" s="14">
        <v>0.3302</v>
      </c>
      <c r="O16" s="5">
        <f t="shared" si="4"/>
        <v>-448.436365</v>
      </c>
      <c r="Q16" s="16">
        <f t="shared" si="2"/>
        <v>-909.638635</v>
      </c>
      <c r="S16" s="16">
        <f t="shared" si="3"/>
        <v>-2716.15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81487.55</v>
      </c>
      <c r="G18" s="19">
        <v>0.5</v>
      </c>
      <c r="I18" s="20">
        <f t="shared" si="0"/>
        <v>40743.775</v>
      </c>
      <c r="K18" s="5">
        <f t="shared" si="1"/>
        <v>40743.775</v>
      </c>
      <c r="M18" s="14">
        <v>0.336</v>
      </c>
      <c r="O18" s="5">
        <f t="shared" si="4"/>
        <v>13689.908400000002</v>
      </c>
      <c r="Q18" s="16">
        <f t="shared" si="2"/>
        <v>27053.8666</v>
      </c>
      <c r="S18" s="16">
        <f t="shared" si="3"/>
        <v>81487.55</v>
      </c>
    </row>
    <row r="19" spans="1:19" ht="11.25">
      <c r="A19" s="4" t="s">
        <v>14</v>
      </c>
      <c r="C19" s="3" t="s">
        <v>144</v>
      </c>
      <c r="E19" s="6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41469.4</v>
      </c>
      <c r="G20" s="19">
        <v>0.5</v>
      </c>
      <c r="I20" s="20">
        <f t="shared" si="0"/>
        <v>20734.7</v>
      </c>
      <c r="K20" s="5">
        <f t="shared" si="1"/>
        <v>20734.7</v>
      </c>
      <c r="M20" s="14">
        <v>0.3602</v>
      </c>
      <c r="O20" s="5">
        <f t="shared" si="4"/>
        <v>7468.638940000001</v>
      </c>
      <c r="Q20" s="16">
        <f t="shared" si="2"/>
        <v>13266.06106</v>
      </c>
      <c r="S20" s="16">
        <f t="shared" si="3"/>
        <v>41469.4</v>
      </c>
    </row>
    <row r="21" spans="1:19" ht="11.25">
      <c r="A21" s="4" t="s">
        <v>16</v>
      </c>
      <c r="C21" s="3" t="s">
        <v>146</v>
      </c>
      <c r="E21" s="6">
        <v>68067.71</v>
      </c>
      <c r="G21" s="19">
        <v>0.5</v>
      </c>
      <c r="I21" s="20">
        <f t="shared" si="0"/>
        <v>34033.855</v>
      </c>
      <c r="K21" s="5">
        <f t="shared" si="1"/>
        <v>34033.855</v>
      </c>
      <c r="M21" s="14">
        <v>0.2439</v>
      </c>
      <c r="O21" s="5">
        <f t="shared" si="4"/>
        <v>8300.857234500001</v>
      </c>
      <c r="Q21" s="16">
        <f t="shared" si="2"/>
        <v>25732.997765500004</v>
      </c>
      <c r="S21" s="16">
        <f t="shared" si="3"/>
        <v>68067.71</v>
      </c>
    </row>
    <row r="22" spans="1:19" ht="11.25">
      <c r="A22" s="4" t="s">
        <v>17</v>
      </c>
      <c r="C22" s="3" t="s">
        <v>147</v>
      </c>
      <c r="E22" s="6">
        <v>15952.25</v>
      </c>
      <c r="G22" s="19">
        <v>0.5</v>
      </c>
      <c r="I22" s="20">
        <f t="shared" si="0"/>
        <v>7976.125</v>
      </c>
      <c r="K22" s="5">
        <f t="shared" si="1"/>
        <v>7976.125</v>
      </c>
      <c r="M22" s="14">
        <v>0.3156</v>
      </c>
      <c r="O22" s="5">
        <f t="shared" si="4"/>
        <v>2517.26505</v>
      </c>
      <c r="Q22" s="16">
        <f t="shared" si="2"/>
        <v>5458.85995</v>
      </c>
      <c r="S22" s="16">
        <f t="shared" si="3"/>
        <v>15952.25</v>
      </c>
    </row>
    <row r="23" spans="1:19" ht="11.25">
      <c r="A23" s="4" t="s">
        <v>18</v>
      </c>
      <c r="C23" s="3" t="s">
        <v>148</v>
      </c>
      <c r="E23" s="6">
        <v>91620.5</v>
      </c>
      <c r="G23" s="19">
        <v>0.5</v>
      </c>
      <c r="I23" s="20">
        <f t="shared" si="0"/>
        <v>45810.25</v>
      </c>
      <c r="K23" s="5">
        <f t="shared" si="1"/>
        <v>45810.25</v>
      </c>
      <c r="M23" s="14">
        <v>0.2023</v>
      </c>
      <c r="O23" s="5">
        <f t="shared" si="4"/>
        <v>9267.413575</v>
      </c>
      <c r="Q23" s="16">
        <f t="shared" si="2"/>
        <v>36542.836425</v>
      </c>
      <c r="S23" s="16">
        <f t="shared" si="3"/>
        <v>91620.5</v>
      </c>
    </row>
    <row r="24" spans="1:19" ht="11.25">
      <c r="A24" s="4" t="s">
        <v>19</v>
      </c>
      <c r="C24" s="3" t="s">
        <v>149</v>
      </c>
      <c r="E24" s="6">
        <v>126792.13</v>
      </c>
      <c r="G24" s="19">
        <v>0.5</v>
      </c>
      <c r="I24" s="20">
        <f t="shared" si="0"/>
        <v>63396.065</v>
      </c>
      <c r="K24" s="5">
        <f t="shared" si="1"/>
        <v>63396.065</v>
      </c>
      <c r="M24" s="14">
        <v>0.3107</v>
      </c>
      <c r="O24" s="5">
        <f t="shared" si="4"/>
        <v>19697.1573955</v>
      </c>
      <c r="Q24" s="16">
        <f t="shared" si="2"/>
        <v>43698.907604500004</v>
      </c>
      <c r="S24" s="16">
        <f t="shared" si="3"/>
        <v>126792.13</v>
      </c>
    </row>
    <row r="25" spans="1:19" ht="11.25">
      <c r="A25" s="4" t="s">
        <v>20</v>
      </c>
      <c r="C25" s="3" t="s">
        <v>150</v>
      </c>
      <c r="E25" s="6">
        <v>27940.86</v>
      </c>
      <c r="G25" s="19">
        <v>0.5</v>
      </c>
      <c r="I25" s="20">
        <f t="shared" si="0"/>
        <v>13970.43</v>
      </c>
      <c r="K25" s="5">
        <f t="shared" si="1"/>
        <v>13970.43</v>
      </c>
      <c r="M25" s="14">
        <v>0.3308</v>
      </c>
      <c r="O25" s="5">
        <f t="shared" si="4"/>
        <v>4621.4182439999995</v>
      </c>
      <c r="Q25" s="16">
        <f t="shared" si="2"/>
        <v>9349.011756</v>
      </c>
      <c r="S25" s="16">
        <f t="shared" si="3"/>
        <v>27940.86</v>
      </c>
    </row>
    <row r="26" spans="1:19" ht="11.25">
      <c r="A26" s="4" t="s">
        <v>21</v>
      </c>
      <c r="C26" s="3" t="s">
        <v>151</v>
      </c>
      <c r="E26" s="6">
        <v>1828.38</v>
      </c>
      <c r="G26" s="19">
        <v>0.5</v>
      </c>
      <c r="I26" s="20">
        <f t="shared" si="0"/>
        <v>914.19</v>
      </c>
      <c r="K26" s="5">
        <f t="shared" si="1"/>
        <v>914.19</v>
      </c>
      <c r="M26" s="14">
        <v>0.291</v>
      </c>
      <c r="O26" s="5">
        <f t="shared" si="4"/>
        <v>266.02929</v>
      </c>
      <c r="Q26" s="16">
        <f t="shared" si="2"/>
        <v>648.1607100000001</v>
      </c>
      <c r="S26" s="16">
        <f t="shared" si="3"/>
        <v>1828.38</v>
      </c>
    </row>
    <row r="27" spans="1:19" ht="11.25">
      <c r="A27" s="4" t="s">
        <v>22</v>
      </c>
      <c r="C27" s="3" t="s">
        <v>152</v>
      </c>
      <c r="E27" s="6">
        <v>9801</v>
      </c>
      <c r="G27" s="19">
        <v>0.5</v>
      </c>
      <c r="I27" s="20">
        <f t="shared" si="0"/>
        <v>4900.5</v>
      </c>
      <c r="K27" s="5">
        <f t="shared" si="1"/>
        <v>4900.5</v>
      </c>
      <c r="M27" s="14">
        <v>0.3131</v>
      </c>
      <c r="O27" s="5">
        <f t="shared" si="4"/>
        <v>1534.34655</v>
      </c>
      <c r="Q27" s="16">
        <f t="shared" si="2"/>
        <v>3366.15345</v>
      </c>
      <c r="S27" s="16">
        <f t="shared" si="3"/>
        <v>9801</v>
      </c>
    </row>
    <row r="28" spans="1:19" ht="11.25">
      <c r="A28" s="4" t="s">
        <v>23</v>
      </c>
      <c r="C28" s="3" t="s">
        <v>153</v>
      </c>
      <c r="E28" s="6">
        <v>15237.13</v>
      </c>
      <c r="G28" s="19">
        <v>0.5</v>
      </c>
      <c r="I28" s="20">
        <f t="shared" si="0"/>
        <v>7618.565</v>
      </c>
      <c r="K28" s="5">
        <f t="shared" si="1"/>
        <v>7618.565</v>
      </c>
      <c r="M28" s="14">
        <v>0.2204</v>
      </c>
      <c r="O28" s="5">
        <f t="shared" si="4"/>
        <v>1679.131726</v>
      </c>
      <c r="Q28" s="16">
        <f t="shared" si="2"/>
        <v>5939.433273999999</v>
      </c>
      <c r="S28" s="16">
        <f t="shared" si="3"/>
        <v>15237.13</v>
      </c>
    </row>
    <row r="29" spans="1:19" ht="11.25">
      <c r="A29" s="4" t="s">
        <v>24</v>
      </c>
      <c r="C29" s="3" t="s">
        <v>154</v>
      </c>
      <c r="E29" s="6">
        <v>324421.03</v>
      </c>
      <c r="G29" s="19">
        <v>0.5</v>
      </c>
      <c r="I29" s="20">
        <f t="shared" si="0"/>
        <v>162210.515</v>
      </c>
      <c r="K29" s="5">
        <f t="shared" si="1"/>
        <v>162210.515</v>
      </c>
      <c r="M29" s="14">
        <v>0.3853</v>
      </c>
      <c r="O29" s="5">
        <f t="shared" si="4"/>
        <v>62499.7114295</v>
      </c>
      <c r="Q29" s="16">
        <f t="shared" si="2"/>
        <v>99710.80357050002</v>
      </c>
      <c r="S29" s="16">
        <f t="shared" si="3"/>
        <v>324421.03</v>
      </c>
    </row>
    <row r="30" spans="1:19" ht="11.25">
      <c r="A30" s="4" t="s">
        <v>25</v>
      </c>
      <c r="C30" s="3" t="s">
        <v>155</v>
      </c>
      <c r="E30" s="6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31890.18</v>
      </c>
      <c r="G31" s="19">
        <v>0.5</v>
      </c>
      <c r="I31" s="20">
        <f t="shared" si="0"/>
        <v>15945.09</v>
      </c>
      <c r="K31" s="5">
        <f t="shared" si="1"/>
        <v>15945.09</v>
      </c>
      <c r="M31" s="14">
        <v>0.2901</v>
      </c>
      <c r="O31" s="5">
        <f t="shared" si="4"/>
        <v>4625.670609000001</v>
      </c>
      <c r="Q31" s="16">
        <f t="shared" si="2"/>
        <v>11319.419391</v>
      </c>
      <c r="S31" s="16">
        <f t="shared" si="3"/>
        <v>31890.18</v>
      </c>
    </row>
    <row r="32" spans="1:19" ht="11.25">
      <c r="A32" s="4" t="s">
        <v>27</v>
      </c>
      <c r="C32" s="3" t="s">
        <v>157</v>
      </c>
      <c r="E32" s="6">
        <v>75904.58</v>
      </c>
      <c r="G32" s="19">
        <v>0.5</v>
      </c>
      <c r="I32" s="20">
        <f t="shared" si="0"/>
        <v>37952.29</v>
      </c>
      <c r="K32" s="5">
        <f t="shared" si="1"/>
        <v>37952.29</v>
      </c>
      <c r="M32" s="14">
        <v>0.3767</v>
      </c>
      <c r="O32" s="5">
        <f t="shared" si="4"/>
        <v>14296.627643</v>
      </c>
      <c r="Q32" s="16">
        <f t="shared" si="2"/>
        <v>23655.662357</v>
      </c>
      <c r="S32" s="16">
        <f t="shared" si="3"/>
        <v>75904.58</v>
      </c>
    </row>
    <row r="33" spans="1:19" ht="11.25">
      <c r="A33" s="4" t="s">
        <v>28</v>
      </c>
      <c r="C33" s="3" t="s">
        <v>158</v>
      </c>
      <c r="E33" s="6">
        <v>38108.91</v>
      </c>
      <c r="G33" s="19">
        <v>0.5</v>
      </c>
      <c r="I33" s="20">
        <f t="shared" si="0"/>
        <v>19054.455</v>
      </c>
      <c r="K33" s="5">
        <f t="shared" si="1"/>
        <v>19054.455</v>
      </c>
      <c r="M33" s="14">
        <v>0.304</v>
      </c>
      <c r="O33" s="5">
        <f t="shared" si="4"/>
        <v>5792.55432</v>
      </c>
      <c r="Q33" s="16">
        <f t="shared" si="2"/>
        <v>13261.900680000002</v>
      </c>
      <c r="S33" s="16">
        <f t="shared" si="3"/>
        <v>38108.91</v>
      </c>
    </row>
    <row r="34" spans="1:19" ht="11.25">
      <c r="A34" s="4" t="s">
        <v>29</v>
      </c>
      <c r="C34" s="3" t="s">
        <v>159</v>
      </c>
      <c r="E34" s="6">
        <v>29324.8</v>
      </c>
      <c r="G34" s="19">
        <v>0.5</v>
      </c>
      <c r="I34" s="20">
        <f t="shared" si="0"/>
        <v>14662.4</v>
      </c>
      <c r="K34" s="5">
        <f t="shared" si="1"/>
        <v>14662.4</v>
      </c>
      <c r="M34" s="14">
        <v>0.3042</v>
      </c>
      <c r="O34" s="5">
        <f t="shared" si="4"/>
        <v>4460.30208</v>
      </c>
      <c r="Q34" s="16">
        <f t="shared" si="2"/>
        <v>10202.09792</v>
      </c>
      <c r="S34" s="16">
        <f t="shared" si="3"/>
        <v>29324.8</v>
      </c>
    </row>
    <row r="35" spans="1:19" ht="11.25">
      <c r="A35" s="4" t="s">
        <v>30</v>
      </c>
      <c r="C35" s="3" t="s">
        <v>160</v>
      </c>
      <c r="E35" s="6">
        <v>95634.94</v>
      </c>
      <c r="G35" s="19">
        <v>0.5</v>
      </c>
      <c r="I35" s="20">
        <f t="shared" si="0"/>
        <v>47817.47</v>
      </c>
      <c r="K35" s="5">
        <f t="shared" si="1"/>
        <v>47817.47</v>
      </c>
      <c r="M35" s="14">
        <v>0.3358</v>
      </c>
      <c r="O35" s="5">
        <f t="shared" si="4"/>
        <v>16057.106426</v>
      </c>
      <c r="Q35" s="16">
        <f t="shared" si="2"/>
        <v>31760.363574000003</v>
      </c>
      <c r="S35" s="16">
        <f t="shared" si="3"/>
        <v>95634.94</v>
      </c>
    </row>
    <row r="36" spans="1:19" ht="11.25">
      <c r="A36" s="4" t="s">
        <v>31</v>
      </c>
      <c r="C36" s="3" t="s">
        <v>161</v>
      </c>
      <c r="E36" s="6">
        <v>42134.38</v>
      </c>
      <c r="G36" s="19">
        <v>0.5</v>
      </c>
      <c r="I36" s="20">
        <f t="shared" si="0"/>
        <v>21067.19</v>
      </c>
      <c r="K36" s="5">
        <f t="shared" si="1"/>
        <v>21067.19</v>
      </c>
      <c r="M36" s="14">
        <v>0.3853</v>
      </c>
      <c r="O36" s="5">
        <f t="shared" si="4"/>
        <v>8117.188306999999</v>
      </c>
      <c r="Q36" s="16">
        <f t="shared" si="2"/>
        <v>12950.001692999998</v>
      </c>
      <c r="S36" s="16">
        <f t="shared" si="3"/>
        <v>42134.38</v>
      </c>
    </row>
    <row r="37" spans="1:19" ht="11.25">
      <c r="A37" s="4" t="s">
        <v>32</v>
      </c>
      <c r="C37" s="3" t="s">
        <v>162</v>
      </c>
      <c r="E37" s="6">
        <v>425934.83</v>
      </c>
      <c r="G37" s="19">
        <v>0.5</v>
      </c>
      <c r="I37" s="20">
        <f t="shared" si="0"/>
        <v>212967.415</v>
      </c>
      <c r="K37" s="5">
        <f t="shared" si="1"/>
        <v>212967.415</v>
      </c>
      <c r="M37" s="14">
        <v>0.4611</v>
      </c>
      <c r="O37" s="5">
        <f t="shared" si="4"/>
        <v>98199.2750565</v>
      </c>
      <c r="Q37" s="16">
        <f t="shared" si="2"/>
        <v>114768.1399435</v>
      </c>
      <c r="S37" s="16">
        <f t="shared" si="3"/>
        <v>425934.83</v>
      </c>
    </row>
    <row r="38" spans="1:19" ht="11.25">
      <c r="A38" s="4" t="s">
        <v>33</v>
      </c>
      <c r="C38" s="3" t="s">
        <v>163</v>
      </c>
      <c r="E38" s="6">
        <v>167076.7</v>
      </c>
      <c r="G38" s="19">
        <v>0.5</v>
      </c>
      <c r="I38" s="20">
        <f t="shared" si="0"/>
        <v>83538.35</v>
      </c>
      <c r="K38" s="5">
        <f t="shared" si="1"/>
        <v>83538.35</v>
      </c>
      <c r="M38" s="14">
        <v>0.4584</v>
      </c>
      <c r="O38" s="5">
        <f t="shared" si="4"/>
        <v>38293.97964</v>
      </c>
      <c r="Q38" s="16">
        <f t="shared" si="2"/>
        <v>45244.37036000001</v>
      </c>
      <c r="S38" s="16">
        <f t="shared" si="3"/>
        <v>167076.7</v>
      </c>
    </row>
    <row r="39" spans="1:19" ht="11.25">
      <c r="A39" s="4" t="s">
        <v>34</v>
      </c>
      <c r="C39" s="3" t="s">
        <v>164</v>
      </c>
      <c r="E39" s="6">
        <v>4325.5</v>
      </c>
      <c r="G39" s="19">
        <v>0.5</v>
      </c>
      <c r="I39" s="20">
        <f t="shared" si="0"/>
        <v>2162.75</v>
      </c>
      <c r="K39" s="5">
        <f t="shared" si="1"/>
        <v>2162.75</v>
      </c>
      <c r="M39" s="14">
        <v>0.2324</v>
      </c>
      <c r="O39" s="5">
        <f t="shared" si="4"/>
        <v>502.62309999999997</v>
      </c>
      <c r="Q39" s="16">
        <f t="shared" si="2"/>
        <v>1660.1269</v>
      </c>
      <c r="S39" s="16">
        <f t="shared" si="3"/>
        <v>4325.5</v>
      </c>
    </row>
    <row r="40" spans="1:19" ht="11.25">
      <c r="A40" s="4" t="s">
        <v>35</v>
      </c>
      <c r="C40" s="3" t="s">
        <v>165</v>
      </c>
      <c r="E40" s="6">
        <v>36877.4</v>
      </c>
      <c r="G40" s="19">
        <v>0.5</v>
      </c>
      <c r="I40" s="20">
        <f t="shared" si="0"/>
        <v>18438.7</v>
      </c>
      <c r="K40" s="5">
        <f t="shared" si="1"/>
        <v>18438.7</v>
      </c>
      <c r="M40" s="14">
        <v>0.3811</v>
      </c>
      <c r="O40" s="5">
        <f t="shared" si="4"/>
        <v>7026.98857</v>
      </c>
      <c r="Q40" s="16">
        <f t="shared" si="2"/>
        <v>11411.71143</v>
      </c>
      <c r="S40" s="16">
        <f t="shared" si="3"/>
        <v>36877.4</v>
      </c>
    </row>
    <row r="41" spans="1:19" ht="11.25">
      <c r="A41" s="4" t="s">
        <v>36</v>
      </c>
      <c r="C41" s="3" t="s">
        <v>166</v>
      </c>
      <c r="E41" s="6">
        <v>114115.4</v>
      </c>
      <c r="G41" s="19">
        <v>0.5</v>
      </c>
      <c r="I41" s="20">
        <f t="shared" si="0"/>
        <v>57057.7</v>
      </c>
      <c r="K41" s="5">
        <f t="shared" si="1"/>
        <v>57057.7</v>
      </c>
      <c r="M41" s="14">
        <v>0.283</v>
      </c>
      <c r="O41" s="5">
        <f t="shared" si="4"/>
        <v>16147.329099999997</v>
      </c>
      <c r="Q41" s="16">
        <f t="shared" si="2"/>
        <v>40910.3709</v>
      </c>
      <c r="S41" s="16">
        <f t="shared" si="3"/>
        <v>114115.4</v>
      </c>
    </row>
    <row r="42" spans="1:19" ht="11.25">
      <c r="A42" s="4" t="s">
        <v>37</v>
      </c>
      <c r="C42" s="3" t="s">
        <v>167</v>
      </c>
      <c r="E42" s="6">
        <v>55209.66</v>
      </c>
      <c r="G42" s="19">
        <v>0.5</v>
      </c>
      <c r="I42" s="20">
        <f t="shared" si="0"/>
        <v>27604.83</v>
      </c>
      <c r="K42" s="5">
        <f t="shared" si="1"/>
        <v>27604.83</v>
      </c>
      <c r="M42" s="14">
        <v>0.4348</v>
      </c>
      <c r="O42" s="5">
        <f t="shared" si="4"/>
        <v>12002.580084000001</v>
      </c>
      <c r="Q42" s="16">
        <f t="shared" si="2"/>
        <v>15602.249916</v>
      </c>
      <c r="S42" s="16">
        <f t="shared" si="3"/>
        <v>55209.66</v>
      </c>
    </row>
    <row r="43" spans="1:19" ht="11.25">
      <c r="A43" s="4" t="s">
        <v>38</v>
      </c>
      <c r="C43" s="3" t="s">
        <v>168</v>
      </c>
      <c r="E43" s="6">
        <v>48969.75</v>
      </c>
      <c r="G43" s="19">
        <v>0.5</v>
      </c>
      <c r="I43" s="20">
        <f t="shared" si="0"/>
        <v>24484.875</v>
      </c>
      <c r="K43" s="5">
        <f t="shared" si="1"/>
        <v>24484.875</v>
      </c>
      <c r="M43" s="14">
        <v>0.2898</v>
      </c>
      <c r="O43" s="5">
        <f t="shared" si="4"/>
        <v>7095.716775</v>
      </c>
      <c r="Q43" s="16">
        <f t="shared" si="2"/>
        <v>17389.158225</v>
      </c>
      <c r="S43" s="16">
        <f t="shared" si="3"/>
        <v>48969.75</v>
      </c>
    </row>
    <row r="44" spans="1:19" ht="11.25">
      <c r="A44" s="4" t="s">
        <v>39</v>
      </c>
      <c r="C44" s="3" t="s">
        <v>169</v>
      </c>
      <c r="E44" s="6">
        <v>62397.2</v>
      </c>
      <c r="G44" s="19">
        <v>0.5</v>
      </c>
      <c r="I44" s="20">
        <f t="shared" si="0"/>
        <v>31198.6</v>
      </c>
      <c r="K44" s="5">
        <f t="shared" si="1"/>
        <v>31198.6</v>
      </c>
      <c r="M44" s="14">
        <v>0.3687</v>
      </c>
      <c r="O44" s="5">
        <f t="shared" si="4"/>
        <v>11502.92382</v>
      </c>
      <c r="Q44" s="16">
        <f t="shared" si="2"/>
        <v>19695.67618</v>
      </c>
      <c r="S44" s="16">
        <f t="shared" si="3"/>
        <v>62397.2</v>
      </c>
    </row>
    <row r="45" spans="1:19" ht="11.25">
      <c r="A45" s="4" t="s">
        <v>40</v>
      </c>
      <c r="C45" s="3" t="s">
        <v>170</v>
      </c>
      <c r="E45" s="6">
        <v>15416.21</v>
      </c>
      <c r="G45" s="19">
        <v>0.5</v>
      </c>
      <c r="I45" s="20">
        <f t="shared" si="0"/>
        <v>7708.105</v>
      </c>
      <c r="K45" s="5">
        <f t="shared" si="1"/>
        <v>7708.105</v>
      </c>
      <c r="M45" s="14">
        <v>0.4871</v>
      </c>
      <c r="O45" s="5">
        <f t="shared" si="4"/>
        <v>3754.6179454999997</v>
      </c>
      <c r="Q45" s="16">
        <f t="shared" si="2"/>
        <v>3953.4870545</v>
      </c>
      <c r="S45" s="16">
        <f t="shared" si="3"/>
        <v>15416.21</v>
      </c>
    </row>
    <row r="46" spans="1:19" ht="11.25">
      <c r="A46" s="4" t="s">
        <v>41</v>
      </c>
      <c r="C46" s="3" t="s">
        <v>171</v>
      </c>
      <c r="E46" s="6">
        <v>18413.7</v>
      </c>
      <c r="G46" s="19">
        <v>0.5</v>
      </c>
      <c r="I46" s="20">
        <f t="shared" si="0"/>
        <v>9206.85</v>
      </c>
      <c r="K46" s="5">
        <f t="shared" si="1"/>
        <v>9206.85</v>
      </c>
      <c r="M46" s="14">
        <v>0.2109</v>
      </c>
      <c r="O46" s="5">
        <f t="shared" si="4"/>
        <v>1941.7246650000002</v>
      </c>
      <c r="Q46" s="16">
        <f t="shared" si="2"/>
        <v>7265.125335000001</v>
      </c>
      <c r="S46" s="16">
        <f t="shared" si="3"/>
        <v>18413.7</v>
      </c>
    </row>
    <row r="47" spans="1:19" ht="11.25">
      <c r="A47" s="4" t="s">
        <v>42</v>
      </c>
      <c r="C47" s="3" t="s">
        <v>172</v>
      </c>
      <c r="E47" s="6">
        <v>31362.6</v>
      </c>
      <c r="G47" s="19">
        <v>0.5</v>
      </c>
      <c r="I47" s="20">
        <f t="shared" si="0"/>
        <v>15681.3</v>
      </c>
      <c r="K47" s="5">
        <f t="shared" si="1"/>
        <v>15681.3</v>
      </c>
      <c r="M47" s="14">
        <v>0.3471</v>
      </c>
      <c r="O47" s="5">
        <f t="shared" si="4"/>
        <v>5442.97923</v>
      </c>
      <c r="Q47" s="16">
        <f t="shared" si="2"/>
        <v>10238.320769999998</v>
      </c>
      <c r="S47" s="16">
        <f t="shared" si="3"/>
        <v>31362.6</v>
      </c>
    </row>
    <row r="48" spans="1:19" ht="11.25">
      <c r="A48" s="4" t="s">
        <v>43</v>
      </c>
      <c r="C48" s="3" t="s">
        <v>173</v>
      </c>
      <c r="E48" s="6">
        <v>22548.79</v>
      </c>
      <c r="G48" s="19">
        <v>0.5</v>
      </c>
      <c r="I48" s="20">
        <f t="shared" si="0"/>
        <v>11274.395</v>
      </c>
      <c r="K48" s="5">
        <f t="shared" si="1"/>
        <v>11274.395</v>
      </c>
      <c r="M48" s="14">
        <v>0.2266</v>
      </c>
      <c r="O48" s="5">
        <f t="shared" si="4"/>
        <v>2554.777907</v>
      </c>
      <c r="Q48" s="16">
        <f t="shared" si="2"/>
        <v>8719.617093</v>
      </c>
      <c r="S48" s="16">
        <f t="shared" si="3"/>
        <v>22548.79</v>
      </c>
    </row>
    <row r="49" spans="1:19" ht="11.25">
      <c r="A49" s="4" t="s">
        <v>44</v>
      </c>
      <c r="C49" s="3" t="s">
        <v>174</v>
      </c>
      <c r="E49" s="6">
        <v>125740.7</v>
      </c>
      <c r="G49" s="19">
        <v>0.5</v>
      </c>
      <c r="I49" s="20">
        <f t="shared" si="0"/>
        <v>62870.35</v>
      </c>
      <c r="K49" s="5">
        <f t="shared" si="1"/>
        <v>62870.35</v>
      </c>
      <c r="M49" s="14">
        <v>0.2335</v>
      </c>
      <c r="O49" s="5">
        <f t="shared" si="4"/>
        <v>14680.226725</v>
      </c>
      <c r="Q49" s="16">
        <f t="shared" si="2"/>
        <v>48190.123275</v>
      </c>
      <c r="S49" s="16">
        <f t="shared" si="3"/>
        <v>125740.69999999998</v>
      </c>
    </row>
    <row r="50" spans="1:19" ht="11.25">
      <c r="A50" s="4" t="s">
        <v>45</v>
      </c>
      <c r="C50" s="3" t="s">
        <v>175</v>
      </c>
      <c r="E50" s="6">
        <v>70986.51</v>
      </c>
      <c r="G50" s="19">
        <v>0.5</v>
      </c>
      <c r="I50" s="20">
        <f t="shared" si="0"/>
        <v>35493.255</v>
      </c>
      <c r="K50" s="5">
        <f t="shared" si="1"/>
        <v>35493.255</v>
      </c>
      <c r="M50" s="14">
        <v>0.4444</v>
      </c>
      <c r="O50" s="5">
        <f t="shared" si="4"/>
        <v>15773.202522</v>
      </c>
      <c r="Q50" s="16">
        <f t="shared" si="2"/>
        <v>19720.052477999998</v>
      </c>
      <c r="S50" s="16">
        <f t="shared" si="3"/>
        <v>70986.51</v>
      </c>
    </row>
    <row r="51" spans="1:19" ht="11.25">
      <c r="A51" s="4" t="s">
        <v>46</v>
      </c>
      <c r="C51" s="3" t="s">
        <v>176</v>
      </c>
      <c r="E51" s="6">
        <v>265472.21</v>
      </c>
      <c r="G51" s="19">
        <v>0.5</v>
      </c>
      <c r="I51" s="20">
        <f t="shared" si="0"/>
        <v>132736.105</v>
      </c>
      <c r="K51" s="5">
        <f t="shared" si="1"/>
        <v>132736.105</v>
      </c>
      <c r="M51" s="14">
        <v>0.3755</v>
      </c>
      <c r="O51" s="5">
        <f t="shared" si="4"/>
        <v>49842.4074275</v>
      </c>
      <c r="Q51" s="16">
        <f t="shared" si="2"/>
        <v>82893.69757250001</v>
      </c>
      <c r="S51" s="16">
        <f t="shared" si="3"/>
        <v>265472.21</v>
      </c>
    </row>
    <row r="52" spans="1:19" ht="11.25">
      <c r="A52" s="4" t="s">
        <v>47</v>
      </c>
      <c r="C52" s="3" t="s">
        <v>177</v>
      </c>
      <c r="E52" s="6">
        <v>19401.53</v>
      </c>
      <c r="G52" s="19">
        <v>0.5</v>
      </c>
      <c r="I52" s="20">
        <f t="shared" si="0"/>
        <v>9700.765</v>
      </c>
      <c r="K52" s="5">
        <f t="shared" si="1"/>
        <v>9700.765</v>
      </c>
      <c r="M52" s="14">
        <v>0.2786</v>
      </c>
      <c r="O52" s="5">
        <f t="shared" si="4"/>
        <v>2702.633129</v>
      </c>
      <c r="Q52" s="16">
        <f t="shared" si="2"/>
        <v>6998.131871</v>
      </c>
      <c r="S52" s="16">
        <f t="shared" si="3"/>
        <v>19401.53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18309</v>
      </c>
      <c r="G54" s="19">
        <v>0.5</v>
      </c>
      <c r="I54" s="20">
        <f t="shared" si="0"/>
        <v>9154.5</v>
      </c>
      <c r="K54" s="5">
        <f t="shared" si="1"/>
        <v>9154.5</v>
      </c>
      <c r="M54" s="14">
        <v>0.3613</v>
      </c>
      <c r="O54" s="5">
        <f t="shared" si="4"/>
        <v>3307.52085</v>
      </c>
      <c r="Q54" s="16">
        <f t="shared" si="2"/>
        <v>5846.97915</v>
      </c>
      <c r="S54" s="16">
        <f t="shared" si="3"/>
        <v>18309</v>
      </c>
    </row>
    <row r="55" spans="1:19" ht="11.25">
      <c r="A55" s="4" t="s">
        <v>50</v>
      </c>
      <c r="C55" s="3" t="s">
        <v>180</v>
      </c>
      <c r="E55" s="6">
        <v>10609.4</v>
      </c>
      <c r="G55" s="19">
        <v>0.5</v>
      </c>
      <c r="I55" s="20">
        <f t="shared" si="0"/>
        <v>5304.7</v>
      </c>
      <c r="K55" s="5">
        <f t="shared" si="1"/>
        <v>5304.7</v>
      </c>
      <c r="M55" s="14">
        <v>0.4483</v>
      </c>
      <c r="O55" s="5">
        <f t="shared" si="4"/>
        <v>2378.09701</v>
      </c>
      <c r="Q55" s="16">
        <f t="shared" si="2"/>
        <v>2926.60299</v>
      </c>
      <c r="S55" s="16">
        <f t="shared" si="3"/>
        <v>10609.4</v>
      </c>
    </row>
    <row r="56" spans="1:19" ht="11.25">
      <c r="A56" s="4" t="s">
        <v>51</v>
      </c>
      <c r="C56" s="3" t="s">
        <v>181</v>
      </c>
      <c r="E56" s="6">
        <v>13495.2</v>
      </c>
      <c r="G56" s="19">
        <v>0.5</v>
      </c>
      <c r="I56" s="20">
        <f t="shared" si="0"/>
        <v>6747.6</v>
      </c>
      <c r="K56" s="5">
        <f t="shared" si="1"/>
        <v>6747.6</v>
      </c>
      <c r="M56" s="14">
        <v>0.3144</v>
      </c>
      <c r="O56" s="5">
        <f t="shared" si="4"/>
        <v>2121.4454400000004</v>
      </c>
      <c r="Q56" s="16">
        <f t="shared" si="2"/>
        <v>4626.15456</v>
      </c>
      <c r="S56" s="16">
        <f t="shared" si="3"/>
        <v>13495.2</v>
      </c>
    </row>
    <row r="57" spans="1:19" ht="11.25">
      <c r="A57" s="4" t="s">
        <v>52</v>
      </c>
      <c r="C57" s="3" t="s">
        <v>182</v>
      </c>
      <c r="E57" s="6">
        <v>38952.89</v>
      </c>
      <c r="G57" s="19">
        <v>0.5</v>
      </c>
      <c r="I57" s="20">
        <f t="shared" si="0"/>
        <v>19476.445</v>
      </c>
      <c r="K57" s="5">
        <f t="shared" si="1"/>
        <v>19476.445</v>
      </c>
      <c r="M57" s="14">
        <v>0.3627</v>
      </c>
      <c r="O57" s="5">
        <f t="shared" si="4"/>
        <v>7064.106601500001</v>
      </c>
      <c r="Q57" s="16">
        <f t="shared" si="2"/>
        <v>12412.3383985</v>
      </c>
      <c r="S57" s="16">
        <f t="shared" si="3"/>
        <v>38952.89</v>
      </c>
    </row>
    <row r="58" spans="1:19" ht="11.25">
      <c r="A58" s="4" t="s">
        <v>53</v>
      </c>
      <c r="C58" s="3" t="s">
        <v>183</v>
      </c>
      <c r="E58" s="6">
        <v>21441.23</v>
      </c>
      <c r="G58" s="19">
        <v>0.5</v>
      </c>
      <c r="I58" s="20">
        <f t="shared" si="0"/>
        <v>10720.615</v>
      </c>
      <c r="K58" s="5">
        <f t="shared" si="1"/>
        <v>10720.615</v>
      </c>
      <c r="M58" s="14">
        <v>0.3853</v>
      </c>
      <c r="O58" s="5">
        <f t="shared" si="4"/>
        <v>4130.652959499999</v>
      </c>
      <c r="Q58" s="16">
        <f t="shared" si="2"/>
        <v>6589.9620405000005</v>
      </c>
      <c r="S58" s="16">
        <f t="shared" si="3"/>
        <v>21441.23</v>
      </c>
    </row>
    <row r="59" spans="1:19" ht="11.25">
      <c r="A59" s="4" t="s">
        <v>54</v>
      </c>
      <c r="C59" s="3" t="s">
        <v>184</v>
      </c>
      <c r="E59" s="6">
        <v>23222.46</v>
      </c>
      <c r="G59" s="19">
        <v>0.5</v>
      </c>
      <c r="I59" s="20">
        <f t="shared" si="0"/>
        <v>11611.23</v>
      </c>
      <c r="K59" s="5">
        <f t="shared" si="1"/>
        <v>11611.23</v>
      </c>
      <c r="M59" s="14">
        <v>0.4391</v>
      </c>
      <c r="O59" s="5">
        <f t="shared" si="4"/>
        <v>5098.491093</v>
      </c>
      <c r="Q59" s="16">
        <f t="shared" si="2"/>
        <v>6512.738907</v>
      </c>
      <c r="S59" s="16">
        <f t="shared" si="3"/>
        <v>23222.46</v>
      </c>
    </row>
    <row r="60" spans="1:19" ht="11.25">
      <c r="A60" s="4" t="s">
        <v>55</v>
      </c>
      <c r="C60" s="3" t="s">
        <v>185</v>
      </c>
      <c r="E60" s="6">
        <v>30387.1</v>
      </c>
      <c r="G60" s="19">
        <v>0.5</v>
      </c>
      <c r="I60" s="20">
        <f t="shared" si="0"/>
        <v>15193.55</v>
      </c>
      <c r="K60" s="5">
        <f t="shared" si="1"/>
        <v>15193.55</v>
      </c>
      <c r="M60" s="14">
        <v>0.2245</v>
      </c>
      <c r="O60" s="5">
        <f t="shared" si="4"/>
        <v>3410.951975</v>
      </c>
      <c r="Q60" s="16">
        <f t="shared" si="2"/>
        <v>11782.598025</v>
      </c>
      <c r="S60" s="16">
        <f t="shared" si="3"/>
        <v>30387.1</v>
      </c>
    </row>
    <row r="61" spans="1:19" ht="11.25">
      <c r="A61" s="4" t="s">
        <v>56</v>
      </c>
      <c r="C61" s="3" t="s">
        <v>186</v>
      </c>
      <c r="E61" s="6">
        <v>176016.79</v>
      </c>
      <c r="G61" s="19">
        <v>0.5</v>
      </c>
      <c r="I61" s="20">
        <f t="shared" si="0"/>
        <v>88008.395</v>
      </c>
      <c r="K61" s="5">
        <f t="shared" si="1"/>
        <v>88008.395</v>
      </c>
      <c r="M61" s="17">
        <v>0.4764</v>
      </c>
      <c r="O61" s="5">
        <f t="shared" si="4"/>
        <v>41927.199378</v>
      </c>
      <c r="Q61" s="16">
        <f t="shared" si="2"/>
        <v>46081.19562200001</v>
      </c>
      <c r="S61" s="16">
        <f t="shared" si="3"/>
        <v>176016.79</v>
      </c>
    </row>
    <row r="62" spans="1:19" ht="11.25">
      <c r="A62" s="4" t="s">
        <v>57</v>
      </c>
      <c r="C62" s="3" t="s">
        <v>187</v>
      </c>
      <c r="E62" s="6">
        <v>112341.48</v>
      </c>
      <c r="G62" s="19">
        <v>0.5</v>
      </c>
      <c r="I62" s="20">
        <f t="shared" si="0"/>
        <v>56170.74</v>
      </c>
      <c r="K62" s="5">
        <f t="shared" si="1"/>
        <v>56170.74</v>
      </c>
      <c r="M62" s="14">
        <v>0.4401</v>
      </c>
      <c r="O62" s="5">
        <f t="shared" si="4"/>
        <v>24720.742673999997</v>
      </c>
      <c r="Q62" s="16">
        <f t="shared" si="2"/>
        <v>31449.997326</v>
      </c>
      <c r="S62" s="16">
        <f t="shared" si="3"/>
        <v>112341.48</v>
      </c>
    </row>
    <row r="63" spans="1:19" ht="11.25">
      <c r="A63" s="4" t="s">
        <v>58</v>
      </c>
      <c r="C63" s="3" t="s">
        <v>188</v>
      </c>
      <c r="E63" s="6">
        <v>47602.8</v>
      </c>
      <c r="G63" s="19">
        <v>0.5</v>
      </c>
      <c r="I63" s="20">
        <f t="shared" si="0"/>
        <v>23801.4</v>
      </c>
      <c r="K63" s="5">
        <f t="shared" si="1"/>
        <v>23801.4</v>
      </c>
      <c r="M63" s="14">
        <v>0.1698</v>
      </c>
      <c r="O63" s="5">
        <f t="shared" si="4"/>
        <v>4041.4777200000003</v>
      </c>
      <c r="Q63" s="16">
        <f t="shared" si="2"/>
        <v>19759.922280000003</v>
      </c>
      <c r="S63" s="16">
        <f t="shared" si="3"/>
        <v>47602.8</v>
      </c>
    </row>
    <row r="64" spans="1:19" ht="11.25">
      <c r="A64" s="4" t="s">
        <v>59</v>
      </c>
      <c r="C64" s="3" t="s">
        <v>189</v>
      </c>
      <c r="E64" s="6">
        <v>40892.3</v>
      </c>
      <c r="G64" s="19">
        <v>0.5</v>
      </c>
      <c r="I64" s="20">
        <f t="shared" si="0"/>
        <v>20446.15</v>
      </c>
      <c r="K64" s="5">
        <f t="shared" si="1"/>
        <v>20446.15</v>
      </c>
      <c r="M64" s="14">
        <v>0.3355</v>
      </c>
      <c r="O64" s="5">
        <f t="shared" si="4"/>
        <v>6859.683325000001</v>
      </c>
      <c r="Q64" s="16">
        <f t="shared" si="2"/>
        <v>13586.466675</v>
      </c>
      <c r="S64" s="16">
        <f t="shared" si="3"/>
        <v>40892.3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120319.12</v>
      </c>
      <c r="G66" s="19">
        <v>0.5</v>
      </c>
      <c r="I66" s="20">
        <f t="shared" si="0"/>
        <v>60159.56</v>
      </c>
      <c r="K66" s="5">
        <f t="shared" si="1"/>
        <v>60159.56</v>
      </c>
      <c r="M66" s="14">
        <v>0.2286</v>
      </c>
      <c r="O66" s="5">
        <f t="shared" si="4"/>
        <v>13752.475416</v>
      </c>
      <c r="Q66" s="16">
        <f t="shared" si="2"/>
        <v>46407.084584</v>
      </c>
      <c r="S66" s="16">
        <f t="shared" si="3"/>
        <v>120319.12</v>
      </c>
    </row>
    <row r="67" spans="1:19" ht="11.25">
      <c r="A67" s="4" t="s">
        <v>62</v>
      </c>
      <c r="C67" s="3" t="s">
        <v>192</v>
      </c>
      <c r="E67" s="6">
        <v>3195.88</v>
      </c>
      <c r="G67" s="19">
        <v>0.5</v>
      </c>
      <c r="I67" s="20">
        <f t="shared" si="0"/>
        <v>1597.94</v>
      </c>
      <c r="K67" s="5">
        <f t="shared" si="1"/>
        <v>1597.94</v>
      </c>
      <c r="M67" s="14">
        <v>0.4333</v>
      </c>
      <c r="O67" s="5">
        <f t="shared" si="4"/>
        <v>692.3874020000001</v>
      </c>
      <c r="Q67" s="16">
        <f t="shared" si="2"/>
        <v>905.552598</v>
      </c>
      <c r="S67" s="16">
        <f t="shared" si="3"/>
        <v>3195.88</v>
      </c>
    </row>
    <row r="68" spans="1:19" ht="11.25">
      <c r="A68" s="4" t="s">
        <v>63</v>
      </c>
      <c r="C68" s="3" t="s">
        <v>193</v>
      </c>
      <c r="E68" s="6">
        <v>67494.35</v>
      </c>
      <c r="G68" s="19">
        <v>0.5</v>
      </c>
      <c r="I68" s="20">
        <f t="shared" si="0"/>
        <v>33747.175</v>
      </c>
      <c r="K68" s="5">
        <f t="shared" si="1"/>
        <v>33747.175</v>
      </c>
      <c r="M68" s="14">
        <v>0.2834</v>
      </c>
      <c r="O68" s="5">
        <f t="shared" si="4"/>
        <v>9563.949395</v>
      </c>
      <c r="Q68" s="16">
        <f t="shared" si="2"/>
        <v>24183.225605000003</v>
      </c>
      <c r="S68" s="16">
        <f t="shared" si="3"/>
        <v>67494.35</v>
      </c>
    </row>
    <row r="69" spans="1:19" ht="11.25">
      <c r="A69" s="4" t="s">
        <v>64</v>
      </c>
      <c r="C69" s="3" t="s">
        <v>194</v>
      </c>
      <c r="E69" s="6">
        <v>41043.39</v>
      </c>
      <c r="G69" s="19">
        <v>0.5</v>
      </c>
      <c r="I69" s="20">
        <f t="shared" si="0"/>
        <v>20521.695</v>
      </c>
      <c r="K69" s="5">
        <f t="shared" si="1"/>
        <v>20521.695</v>
      </c>
      <c r="M69" s="14">
        <v>0.3132</v>
      </c>
      <c r="O69" s="5">
        <f t="shared" si="4"/>
        <v>6427.394874</v>
      </c>
      <c r="Q69" s="16">
        <f t="shared" si="2"/>
        <v>14094.300126</v>
      </c>
      <c r="S69" s="16">
        <f t="shared" si="3"/>
        <v>41043.39</v>
      </c>
    </row>
    <row r="70" spans="1:19" ht="11.25">
      <c r="A70" s="4" t="s">
        <v>65</v>
      </c>
      <c r="C70" s="3" t="s">
        <v>195</v>
      </c>
      <c r="E70" s="6">
        <v>30702.6</v>
      </c>
      <c r="G70" s="19">
        <v>0.5</v>
      </c>
      <c r="I70" s="20">
        <f t="shared" si="0"/>
        <v>15351.3</v>
      </c>
      <c r="K70" s="5">
        <f t="shared" si="1"/>
        <v>15351.3</v>
      </c>
      <c r="M70" s="14">
        <v>0.4329</v>
      </c>
      <c r="O70" s="5">
        <f t="shared" si="4"/>
        <v>6645.57777</v>
      </c>
      <c r="Q70" s="16">
        <f t="shared" si="2"/>
        <v>8705.72223</v>
      </c>
      <c r="S70" s="16">
        <f t="shared" si="3"/>
        <v>30702.6</v>
      </c>
    </row>
    <row r="71" spans="1:19" ht="11.25">
      <c r="A71" s="4" t="s">
        <v>66</v>
      </c>
      <c r="C71" s="3" t="s">
        <v>196</v>
      </c>
      <c r="E71" s="6">
        <v>31322.4</v>
      </c>
      <c r="G71" s="19">
        <v>0.5</v>
      </c>
      <c r="I71" s="20">
        <f t="shared" si="0"/>
        <v>15661.2</v>
      </c>
      <c r="K71" s="5">
        <f t="shared" si="1"/>
        <v>15661.2</v>
      </c>
      <c r="M71" s="14">
        <v>0.1971</v>
      </c>
      <c r="O71" s="5">
        <f t="shared" si="4"/>
        <v>3086.82252</v>
      </c>
      <c r="Q71" s="16">
        <f t="shared" si="2"/>
        <v>12574.377480000001</v>
      </c>
      <c r="S71" s="16">
        <f t="shared" si="3"/>
        <v>31322.4</v>
      </c>
    </row>
    <row r="72" spans="1:19" ht="11.25">
      <c r="A72" s="4" t="s">
        <v>67</v>
      </c>
      <c r="C72" s="3" t="s">
        <v>197</v>
      </c>
      <c r="E72" s="6">
        <v>0</v>
      </c>
      <c r="G72" s="19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21461.03</v>
      </c>
      <c r="G73" s="19">
        <v>0.5</v>
      </c>
      <c r="I73" s="20">
        <f t="shared" si="0"/>
        <v>10730.515</v>
      </c>
      <c r="K73" s="5">
        <f t="shared" si="1"/>
        <v>10730.515</v>
      </c>
      <c r="M73" s="14">
        <v>0.2686</v>
      </c>
      <c r="O73" s="5">
        <f t="shared" si="4"/>
        <v>2882.216329</v>
      </c>
      <c r="Q73" s="16">
        <f t="shared" si="2"/>
        <v>7848.298671</v>
      </c>
      <c r="S73" s="16">
        <f t="shared" si="3"/>
        <v>21461.03</v>
      </c>
    </row>
    <row r="74" spans="1:19" ht="11.25">
      <c r="A74" s="4" t="s">
        <v>69</v>
      </c>
      <c r="C74" s="3" t="s">
        <v>199</v>
      </c>
      <c r="E74" s="6">
        <v>38656.17</v>
      </c>
      <c r="G74" s="19">
        <v>0.5</v>
      </c>
      <c r="I74" s="20">
        <f aca="true" t="shared" si="5" ref="I74:I137">E74*G74</f>
        <v>19328.085</v>
      </c>
      <c r="K74" s="5">
        <f aca="true" t="shared" si="6" ref="K74:K135">E74-I74</f>
        <v>19328.085</v>
      </c>
      <c r="M74" s="14">
        <v>0.4083</v>
      </c>
      <c r="O74" s="5">
        <f t="shared" si="4"/>
        <v>7891.6571054999995</v>
      </c>
      <c r="Q74" s="16">
        <f aca="true" t="shared" si="7" ref="Q74:Q135">K74-O74</f>
        <v>11436.4278945</v>
      </c>
      <c r="S74" s="16">
        <f aca="true" t="shared" si="8" ref="S74:S135">I74+O74+Q74</f>
        <v>38656.17</v>
      </c>
    </row>
    <row r="75" spans="1:19" ht="11.25">
      <c r="A75" s="4" t="s">
        <v>70</v>
      </c>
      <c r="C75" s="3" t="s">
        <v>200</v>
      </c>
      <c r="E75" s="6">
        <v>93561.07</v>
      </c>
      <c r="G75" s="19">
        <v>0.5</v>
      </c>
      <c r="I75" s="20">
        <f t="shared" si="5"/>
        <v>46780.535</v>
      </c>
      <c r="K75" s="5">
        <f t="shared" si="6"/>
        <v>46780.535</v>
      </c>
      <c r="M75" s="14">
        <v>0.2865</v>
      </c>
      <c r="O75" s="5">
        <f aca="true" t="shared" si="9" ref="O75:O135">K75*M75</f>
        <v>13402.6232775</v>
      </c>
      <c r="Q75" s="16">
        <f t="shared" si="7"/>
        <v>33377.9117225</v>
      </c>
      <c r="S75" s="16">
        <f t="shared" si="8"/>
        <v>93561.07</v>
      </c>
    </row>
    <row r="76" spans="1:19" ht="11.25">
      <c r="A76" s="4" t="s">
        <v>71</v>
      </c>
      <c r="C76" s="3" t="s">
        <v>201</v>
      </c>
      <c r="E76" s="6">
        <v>1507.92</v>
      </c>
      <c r="G76" s="19">
        <v>0.5</v>
      </c>
      <c r="I76" s="20">
        <f t="shared" si="5"/>
        <v>753.96</v>
      </c>
      <c r="K76" s="5">
        <f t="shared" si="6"/>
        <v>753.96</v>
      </c>
      <c r="M76" s="14">
        <v>0.2539</v>
      </c>
      <c r="O76" s="5">
        <f t="shared" si="9"/>
        <v>191.43044400000002</v>
      </c>
      <c r="Q76" s="16">
        <f t="shared" si="7"/>
        <v>562.529556</v>
      </c>
      <c r="S76" s="16">
        <f t="shared" si="8"/>
        <v>1507.92</v>
      </c>
    </row>
    <row r="77" spans="1:19" ht="11.25">
      <c r="A77" s="4" t="s">
        <v>72</v>
      </c>
      <c r="C77" s="3" t="s">
        <v>202</v>
      </c>
      <c r="E77" s="6">
        <v>153658.9</v>
      </c>
      <c r="G77" s="19">
        <v>0.5</v>
      </c>
      <c r="I77" s="20">
        <f t="shared" si="5"/>
        <v>76829.45</v>
      </c>
      <c r="K77" s="5">
        <f t="shared" si="6"/>
        <v>76829.45</v>
      </c>
      <c r="M77" s="14">
        <v>0.2355</v>
      </c>
      <c r="O77" s="5">
        <f t="shared" si="9"/>
        <v>18093.335475</v>
      </c>
      <c r="Q77" s="16">
        <f t="shared" si="7"/>
        <v>58736.114525</v>
      </c>
      <c r="S77" s="16">
        <f t="shared" si="8"/>
        <v>153658.9</v>
      </c>
    </row>
    <row r="78" spans="1:19" ht="11.25">
      <c r="A78" s="4" t="s">
        <v>73</v>
      </c>
      <c r="C78" s="3" t="s">
        <v>203</v>
      </c>
      <c r="E78" s="6">
        <v>42518.18</v>
      </c>
      <c r="G78" s="19">
        <v>0.5</v>
      </c>
      <c r="I78" s="20">
        <f t="shared" si="5"/>
        <v>21259.09</v>
      </c>
      <c r="K78" s="5">
        <f t="shared" si="6"/>
        <v>21259.09</v>
      </c>
      <c r="M78" s="14">
        <v>0.4342</v>
      </c>
      <c r="O78" s="5">
        <f t="shared" si="9"/>
        <v>9230.696877999999</v>
      </c>
      <c r="Q78" s="16">
        <f t="shared" si="7"/>
        <v>12028.393122000001</v>
      </c>
      <c r="S78" s="16">
        <f t="shared" si="8"/>
        <v>42518.18</v>
      </c>
    </row>
    <row r="79" spans="1:19" ht="11.25">
      <c r="A79" s="4" t="s">
        <v>74</v>
      </c>
      <c r="C79" s="3" t="s">
        <v>204</v>
      </c>
      <c r="E79" s="6">
        <v>38486.56</v>
      </c>
      <c r="G79" s="19">
        <v>0.5</v>
      </c>
      <c r="I79" s="20">
        <f t="shared" si="5"/>
        <v>19243.28</v>
      </c>
      <c r="K79" s="5">
        <f t="shared" si="6"/>
        <v>19243.28</v>
      </c>
      <c r="M79" s="14">
        <v>0.2232</v>
      </c>
      <c r="O79" s="5">
        <f t="shared" si="9"/>
        <v>4295.100096</v>
      </c>
      <c r="Q79" s="16">
        <f t="shared" si="7"/>
        <v>14948.179903999999</v>
      </c>
      <c r="S79" s="16">
        <f t="shared" si="8"/>
        <v>38486.56</v>
      </c>
    </row>
    <row r="80" spans="1:19" ht="11.25">
      <c r="A80" s="4" t="s">
        <v>75</v>
      </c>
      <c r="C80" s="3" t="s">
        <v>205</v>
      </c>
      <c r="E80" s="6">
        <v>17852.93</v>
      </c>
      <c r="G80" s="19">
        <v>0.5</v>
      </c>
      <c r="I80" s="20">
        <f t="shared" si="5"/>
        <v>8926.465</v>
      </c>
      <c r="K80" s="5">
        <f t="shared" si="6"/>
        <v>8926.465</v>
      </c>
      <c r="M80" s="14">
        <v>0.3716</v>
      </c>
      <c r="O80" s="5">
        <f t="shared" si="9"/>
        <v>3317.0743939999998</v>
      </c>
      <c r="Q80" s="16">
        <f t="shared" si="7"/>
        <v>5609.390606000001</v>
      </c>
      <c r="S80" s="16">
        <f t="shared" si="8"/>
        <v>17852.93</v>
      </c>
    </row>
    <row r="81" spans="1:19" ht="11.25">
      <c r="A81" s="4" t="s">
        <v>76</v>
      </c>
      <c r="C81" s="3" t="s">
        <v>206</v>
      </c>
      <c r="E81" s="6">
        <v>401130.65</v>
      </c>
      <c r="G81" s="19">
        <v>0.5</v>
      </c>
      <c r="I81" s="20">
        <f t="shared" si="5"/>
        <v>200565.325</v>
      </c>
      <c r="K81" s="5">
        <f t="shared" si="6"/>
        <v>200565.325</v>
      </c>
      <c r="M81" s="14">
        <v>0.3414</v>
      </c>
      <c r="O81" s="5">
        <f t="shared" si="9"/>
        <v>68473.001955</v>
      </c>
      <c r="Q81" s="16">
        <f t="shared" si="7"/>
        <v>132092.32304500003</v>
      </c>
      <c r="S81" s="16">
        <f t="shared" si="8"/>
        <v>401130.65</v>
      </c>
    </row>
    <row r="82" spans="1:19" ht="11.25">
      <c r="A82" s="4" t="s">
        <v>77</v>
      </c>
      <c r="C82" s="3" t="s">
        <v>207</v>
      </c>
      <c r="E82" s="6">
        <v>156913.17</v>
      </c>
      <c r="G82" s="19">
        <v>0.5</v>
      </c>
      <c r="I82" s="20">
        <f t="shared" si="5"/>
        <v>78456.585</v>
      </c>
      <c r="K82" s="5">
        <f t="shared" si="6"/>
        <v>78456.585</v>
      </c>
      <c r="M82" s="14">
        <v>0.2923</v>
      </c>
      <c r="O82" s="5">
        <f t="shared" si="9"/>
        <v>22932.8597955</v>
      </c>
      <c r="Q82" s="16">
        <f t="shared" si="7"/>
        <v>55523.725204500006</v>
      </c>
      <c r="S82" s="16">
        <f t="shared" si="8"/>
        <v>156913.17</v>
      </c>
    </row>
    <row r="83" spans="1:19" ht="11.25">
      <c r="A83" s="4" t="s">
        <v>78</v>
      </c>
      <c r="C83" s="3" t="s">
        <v>208</v>
      </c>
      <c r="E83" s="6">
        <v>35616.4</v>
      </c>
      <c r="G83" s="19">
        <v>0.5</v>
      </c>
      <c r="I83" s="20">
        <f t="shared" si="5"/>
        <v>17808.2</v>
      </c>
      <c r="K83" s="5">
        <f t="shared" si="6"/>
        <v>17808.2</v>
      </c>
      <c r="M83" s="14">
        <v>0.4199</v>
      </c>
      <c r="O83" s="5">
        <f t="shared" si="9"/>
        <v>7477.6631800000005</v>
      </c>
      <c r="Q83" s="16">
        <f t="shared" si="7"/>
        <v>10330.536820000001</v>
      </c>
      <c r="S83" s="16">
        <f t="shared" si="8"/>
        <v>35616.4</v>
      </c>
    </row>
    <row r="84" spans="1:19" ht="11.25">
      <c r="A84" s="4" t="s">
        <v>79</v>
      </c>
      <c r="C84" s="3" t="s">
        <v>209</v>
      </c>
      <c r="E84" s="6">
        <v>51574.5</v>
      </c>
      <c r="G84" s="19">
        <v>0.5</v>
      </c>
      <c r="I84" s="20">
        <f t="shared" si="5"/>
        <v>25787.25</v>
      </c>
      <c r="K84" s="5">
        <f t="shared" si="6"/>
        <v>25787.25</v>
      </c>
      <c r="M84" s="14">
        <v>0.3227</v>
      </c>
      <c r="O84" s="5">
        <f t="shared" si="9"/>
        <v>8321.545575</v>
      </c>
      <c r="Q84" s="16">
        <f t="shared" si="7"/>
        <v>17465.704425</v>
      </c>
      <c r="S84" s="16">
        <f t="shared" si="8"/>
        <v>51574.5</v>
      </c>
    </row>
    <row r="85" spans="1:19" ht="11.25">
      <c r="A85" s="4" t="s">
        <v>80</v>
      </c>
      <c r="C85" s="3" t="s">
        <v>210</v>
      </c>
      <c r="E85" s="6">
        <v>239222.39</v>
      </c>
      <c r="G85" s="19">
        <v>0.5</v>
      </c>
      <c r="I85" s="20">
        <f t="shared" si="5"/>
        <v>119611.195</v>
      </c>
      <c r="K85" s="5">
        <f t="shared" si="6"/>
        <v>119611.195</v>
      </c>
      <c r="M85" s="14">
        <v>0.4397</v>
      </c>
      <c r="O85" s="5">
        <f t="shared" si="9"/>
        <v>52593.0424415</v>
      </c>
      <c r="Q85" s="16">
        <f t="shared" si="7"/>
        <v>67018.1525585</v>
      </c>
      <c r="S85" s="16">
        <f t="shared" si="8"/>
        <v>239222.39</v>
      </c>
    </row>
    <row r="86" spans="1:19" ht="11.25">
      <c r="A86" s="4" t="s">
        <v>81</v>
      </c>
      <c r="C86" s="3" t="s">
        <v>211</v>
      </c>
      <c r="E86" s="6">
        <v>47722.5</v>
      </c>
      <c r="G86" s="19">
        <v>0.5</v>
      </c>
      <c r="I86" s="20">
        <f t="shared" si="5"/>
        <v>23861.25</v>
      </c>
      <c r="K86" s="5">
        <f t="shared" si="6"/>
        <v>23861.25</v>
      </c>
      <c r="M86" s="14">
        <v>0.2336</v>
      </c>
      <c r="O86" s="5">
        <f t="shared" si="9"/>
        <v>5573.988</v>
      </c>
      <c r="Q86" s="16">
        <f t="shared" si="7"/>
        <v>18287.262</v>
      </c>
      <c r="S86" s="16">
        <f t="shared" si="8"/>
        <v>47722.5</v>
      </c>
    </row>
    <row r="87" spans="1:19" ht="11.25">
      <c r="A87" s="4" t="s">
        <v>82</v>
      </c>
      <c r="C87" s="3" t="s">
        <v>212</v>
      </c>
      <c r="E87" s="6">
        <v>186115.39</v>
      </c>
      <c r="G87" s="19">
        <v>0.5</v>
      </c>
      <c r="I87" s="20">
        <f t="shared" si="5"/>
        <v>93057.695</v>
      </c>
      <c r="K87" s="5">
        <f t="shared" si="6"/>
        <v>93057.695</v>
      </c>
      <c r="M87" s="14">
        <v>0.3445</v>
      </c>
      <c r="O87" s="5">
        <f t="shared" si="9"/>
        <v>32058.3759275</v>
      </c>
      <c r="Q87" s="16">
        <f t="shared" si="7"/>
        <v>60999.3190725</v>
      </c>
      <c r="S87" s="16">
        <f t="shared" si="8"/>
        <v>186115.39</v>
      </c>
    </row>
    <row r="88" spans="1:19" ht="11.25">
      <c r="A88" s="4" t="s">
        <v>83</v>
      </c>
      <c r="C88" s="3" t="s">
        <v>213</v>
      </c>
      <c r="E88" s="6">
        <v>57447.85</v>
      </c>
      <c r="G88" s="19">
        <v>0.5</v>
      </c>
      <c r="I88" s="20">
        <f t="shared" si="5"/>
        <v>28723.925</v>
      </c>
      <c r="K88" s="5">
        <f t="shared" si="6"/>
        <v>28723.925</v>
      </c>
      <c r="M88" s="14">
        <v>0.1894</v>
      </c>
      <c r="O88" s="5">
        <f t="shared" si="9"/>
        <v>5440.311395000001</v>
      </c>
      <c r="Q88" s="16">
        <f t="shared" si="7"/>
        <v>23283.613605</v>
      </c>
      <c r="S88" s="16">
        <f t="shared" si="8"/>
        <v>57447.85</v>
      </c>
    </row>
    <row r="89" spans="1:19" ht="11.25">
      <c r="A89" s="4" t="s">
        <v>84</v>
      </c>
      <c r="C89" s="3" t="s">
        <v>214</v>
      </c>
      <c r="E89" s="6">
        <v>28086.54</v>
      </c>
      <c r="G89" s="19">
        <v>0.5</v>
      </c>
      <c r="I89" s="20">
        <f t="shared" si="5"/>
        <v>14043.27</v>
      </c>
      <c r="K89" s="5">
        <f t="shared" si="6"/>
        <v>14043.27</v>
      </c>
      <c r="M89" s="14">
        <v>0.3154</v>
      </c>
      <c r="O89" s="5">
        <f t="shared" si="9"/>
        <v>4429.2473580000005</v>
      </c>
      <c r="Q89" s="16">
        <f t="shared" si="7"/>
        <v>9614.022642</v>
      </c>
      <c r="S89" s="16">
        <f t="shared" si="8"/>
        <v>28086.54</v>
      </c>
    </row>
    <row r="90" spans="1:19" ht="11.25">
      <c r="A90" s="4" t="s">
        <v>85</v>
      </c>
      <c r="C90" s="3" t="s">
        <v>215</v>
      </c>
      <c r="E90" s="6">
        <v>44193.84</v>
      </c>
      <c r="G90" s="19">
        <v>0.5</v>
      </c>
      <c r="I90" s="20">
        <f t="shared" si="5"/>
        <v>22096.92</v>
      </c>
      <c r="K90" s="5">
        <f t="shared" si="6"/>
        <v>22096.92</v>
      </c>
      <c r="M90" s="14">
        <v>0.3517</v>
      </c>
      <c r="O90" s="5">
        <f t="shared" si="9"/>
        <v>7771.486763999999</v>
      </c>
      <c r="Q90" s="16">
        <f t="shared" si="7"/>
        <v>14325.433235999999</v>
      </c>
      <c r="S90" s="16">
        <f t="shared" si="8"/>
        <v>44193.84</v>
      </c>
    </row>
    <row r="91" spans="1:19" ht="11.25">
      <c r="A91" s="4" t="s">
        <v>86</v>
      </c>
      <c r="C91" s="3" t="s">
        <v>216</v>
      </c>
      <c r="E91" s="6">
        <v>106503.21</v>
      </c>
      <c r="G91" s="19">
        <v>0.5</v>
      </c>
      <c r="I91" s="20">
        <f t="shared" si="5"/>
        <v>53251.605</v>
      </c>
      <c r="K91" s="5">
        <f t="shared" si="6"/>
        <v>53251.605</v>
      </c>
      <c r="M91" s="14">
        <v>0.2337</v>
      </c>
      <c r="O91" s="5">
        <f t="shared" si="9"/>
        <v>12444.9000885</v>
      </c>
      <c r="Q91" s="16">
        <f t="shared" si="7"/>
        <v>40806.704911500005</v>
      </c>
      <c r="S91" s="16">
        <f t="shared" si="8"/>
        <v>106503.21000000002</v>
      </c>
    </row>
    <row r="92" spans="1:19" ht="11.25">
      <c r="A92" s="4" t="s">
        <v>87</v>
      </c>
      <c r="C92" s="3" t="s">
        <v>217</v>
      </c>
      <c r="E92" s="6">
        <v>0</v>
      </c>
      <c r="G92" s="19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181625.46</v>
      </c>
      <c r="G93" s="19">
        <v>0.5</v>
      </c>
      <c r="I93" s="20">
        <f t="shared" si="5"/>
        <v>90812.73</v>
      </c>
      <c r="K93" s="5">
        <f t="shared" si="6"/>
        <v>90812.73</v>
      </c>
      <c r="M93" s="14">
        <v>0.4588</v>
      </c>
      <c r="O93" s="5">
        <f t="shared" si="9"/>
        <v>41664.880524</v>
      </c>
      <c r="Q93" s="16">
        <f t="shared" si="7"/>
        <v>49147.849475999996</v>
      </c>
      <c r="S93" s="16">
        <f t="shared" si="8"/>
        <v>181625.46</v>
      </c>
    </row>
    <row r="94" spans="1:19" ht="11.25">
      <c r="A94" s="4" t="s">
        <v>89</v>
      </c>
      <c r="C94" s="3" t="s">
        <v>219</v>
      </c>
      <c r="E94" s="6">
        <v>159876.57</v>
      </c>
      <c r="G94" s="19">
        <v>0.5</v>
      </c>
      <c r="I94" s="20">
        <f t="shared" si="5"/>
        <v>79938.285</v>
      </c>
      <c r="K94" s="5">
        <f t="shared" si="6"/>
        <v>79938.285</v>
      </c>
      <c r="M94" s="14">
        <v>0.4439</v>
      </c>
      <c r="O94" s="5">
        <f t="shared" si="9"/>
        <v>35484.604711500004</v>
      </c>
      <c r="Q94" s="16">
        <f t="shared" si="7"/>
        <v>44453.6802885</v>
      </c>
      <c r="S94" s="16">
        <f t="shared" si="8"/>
        <v>159876.57</v>
      </c>
    </row>
    <row r="95" spans="1:19" ht="11.25">
      <c r="A95" s="4" t="s">
        <v>90</v>
      </c>
      <c r="C95" s="3" t="s">
        <v>220</v>
      </c>
      <c r="E95" s="6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10000.83</v>
      </c>
      <c r="G96" s="19">
        <v>0.5</v>
      </c>
      <c r="I96" s="20">
        <f t="shared" si="5"/>
        <v>5000.415</v>
      </c>
      <c r="K96" s="5">
        <f t="shared" si="6"/>
        <v>5000.415</v>
      </c>
      <c r="M96" s="14">
        <v>0.2387</v>
      </c>
      <c r="O96" s="5">
        <f t="shared" si="9"/>
        <v>1193.5990605</v>
      </c>
      <c r="Q96" s="16">
        <f t="shared" si="7"/>
        <v>3806.8159395000002</v>
      </c>
      <c r="S96" s="16">
        <f t="shared" si="8"/>
        <v>10000.83</v>
      </c>
    </row>
    <row r="97" spans="1:19" ht="11.25">
      <c r="A97" s="4" t="s">
        <v>92</v>
      </c>
      <c r="C97" s="3" t="s">
        <v>222</v>
      </c>
      <c r="E97" s="6">
        <v>55271.48</v>
      </c>
      <c r="G97" s="19">
        <v>0.5</v>
      </c>
      <c r="I97" s="20">
        <f t="shared" si="5"/>
        <v>27635.74</v>
      </c>
      <c r="K97" s="5">
        <f t="shared" si="6"/>
        <v>27635.74</v>
      </c>
      <c r="M97" s="14">
        <v>0.2455</v>
      </c>
      <c r="O97" s="5">
        <f t="shared" si="9"/>
        <v>6784.57417</v>
      </c>
      <c r="Q97" s="16">
        <f t="shared" si="7"/>
        <v>20851.16583</v>
      </c>
      <c r="S97" s="16">
        <f t="shared" si="8"/>
        <v>55271.479999999996</v>
      </c>
    </row>
    <row r="98" spans="1:19" ht="11.25">
      <c r="A98" s="4" t="s">
        <v>93</v>
      </c>
      <c r="C98" s="3" t="s">
        <v>223</v>
      </c>
      <c r="E98" s="6">
        <v>92249.47</v>
      </c>
      <c r="G98" s="19">
        <v>0.5</v>
      </c>
      <c r="I98" s="20">
        <f t="shared" si="5"/>
        <v>46124.735</v>
      </c>
      <c r="K98" s="5">
        <f t="shared" si="6"/>
        <v>46124.735</v>
      </c>
      <c r="M98" s="14">
        <v>0.3853</v>
      </c>
      <c r="O98" s="5">
        <f t="shared" si="9"/>
        <v>17771.8603955</v>
      </c>
      <c r="Q98" s="16">
        <f t="shared" si="7"/>
        <v>28352.8746045</v>
      </c>
      <c r="S98" s="16">
        <f t="shared" si="8"/>
        <v>92249.47</v>
      </c>
    </row>
    <row r="99" spans="1:19" ht="11.25">
      <c r="A99" s="4" t="s">
        <v>94</v>
      </c>
      <c r="C99" s="3" t="s">
        <v>224</v>
      </c>
      <c r="E99" s="6">
        <v>2146.5</v>
      </c>
      <c r="G99" s="19">
        <v>0.5</v>
      </c>
      <c r="I99" s="20">
        <f t="shared" si="5"/>
        <v>1073.25</v>
      </c>
      <c r="K99" s="5">
        <f t="shared" si="6"/>
        <v>1073.25</v>
      </c>
      <c r="M99" s="14">
        <v>0.276</v>
      </c>
      <c r="O99" s="5">
        <f t="shared" si="9"/>
        <v>296.21700000000004</v>
      </c>
      <c r="Q99" s="16">
        <f t="shared" si="7"/>
        <v>777.0329999999999</v>
      </c>
      <c r="S99" s="16">
        <f t="shared" si="8"/>
        <v>2146.5</v>
      </c>
    </row>
    <row r="100" spans="1:19" ht="11.25">
      <c r="A100" s="4" t="s">
        <v>95</v>
      </c>
      <c r="C100" s="3" t="s">
        <v>225</v>
      </c>
      <c r="E100" s="6">
        <v>32783.3</v>
      </c>
      <c r="G100" s="19">
        <v>0.5</v>
      </c>
      <c r="I100" s="20">
        <f t="shared" si="5"/>
        <v>16391.65</v>
      </c>
      <c r="K100" s="5">
        <f t="shared" si="6"/>
        <v>16391.65</v>
      </c>
      <c r="M100" s="14">
        <v>0.3025</v>
      </c>
      <c r="O100" s="5">
        <f t="shared" si="9"/>
        <v>4958.474125000001</v>
      </c>
      <c r="Q100" s="16">
        <f t="shared" si="7"/>
        <v>11433.175875</v>
      </c>
      <c r="S100" s="16">
        <f t="shared" si="8"/>
        <v>32783.3</v>
      </c>
    </row>
    <row r="101" spans="1:19" ht="11.25">
      <c r="A101" s="4" t="s">
        <v>96</v>
      </c>
      <c r="C101" s="3" t="s">
        <v>226</v>
      </c>
      <c r="E101" s="6">
        <v>13495.2</v>
      </c>
      <c r="G101" s="19">
        <v>0.5</v>
      </c>
      <c r="I101" s="20">
        <f t="shared" si="5"/>
        <v>6747.6</v>
      </c>
      <c r="K101" s="5">
        <f t="shared" si="6"/>
        <v>6747.6</v>
      </c>
      <c r="M101" s="14">
        <v>0.2755</v>
      </c>
      <c r="O101" s="5">
        <f t="shared" si="9"/>
        <v>1858.9638000000002</v>
      </c>
      <c r="Q101" s="16">
        <f t="shared" si="7"/>
        <v>4888.6362</v>
      </c>
      <c r="S101" s="16">
        <f t="shared" si="8"/>
        <v>13495.2</v>
      </c>
    </row>
    <row r="102" spans="1:19" ht="11.25">
      <c r="A102" s="4" t="s">
        <v>97</v>
      </c>
      <c r="C102" s="3" t="s">
        <v>227</v>
      </c>
      <c r="E102" s="6">
        <v>2877</v>
      </c>
      <c r="G102" s="19">
        <v>0.5</v>
      </c>
      <c r="I102" s="20">
        <f t="shared" si="5"/>
        <v>1438.5</v>
      </c>
      <c r="K102" s="5">
        <f t="shared" si="6"/>
        <v>1438.5</v>
      </c>
      <c r="M102" s="14">
        <v>0.2708</v>
      </c>
      <c r="O102" s="5">
        <f t="shared" si="9"/>
        <v>389.5458</v>
      </c>
      <c r="Q102" s="16">
        <f t="shared" si="7"/>
        <v>1048.9542000000001</v>
      </c>
      <c r="S102" s="16">
        <f t="shared" si="8"/>
        <v>2877</v>
      </c>
    </row>
    <row r="103" spans="1:19" ht="11.25">
      <c r="A103" s="4" t="s">
        <v>98</v>
      </c>
      <c r="C103" s="3" t="s">
        <v>228</v>
      </c>
      <c r="E103" s="6">
        <v>23847.8</v>
      </c>
      <c r="G103" s="19">
        <v>0.5</v>
      </c>
      <c r="I103" s="20">
        <f t="shared" si="5"/>
        <v>11923.9</v>
      </c>
      <c r="K103" s="5">
        <f t="shared" si="6"/>
        <v>11923.9</v>
      </c>
      <c r="M103" s="14">
        <v>0.3888</v>
      </c>
      <c r="O103" s="5">
        <f t="shared" si="9"/>
        <v>4636.01232</v>
      </c>
      <c r="Q103" s="16">
        <f t="shared" si="7"/>
        <v>7287.88768</v>
      </c>
      <c r="S103" s="16">
        <f t="shared" si="8"/>
        <v>23847.8</v>
      </c>
    </row>
    <row r="104" spans="1:19" ht="11.25">
      <c r="A104" s="4" t="s">
        <v>99</v>
      </c>
      <c r="C104" s="3" t="s">
        <v>229</v>
      </c>
      <c r="E104" s="6">
        <v>253942.01</v>
      </c>
      <c r="G104" s="19">
        <v>0.5</v>
      </c>
      <c r="I104" s="20">
        <f t="shared" si="5"/>
        <v>126971.005</v>
      </c>
      <c r="K104" s="5">
        <f t="shared" si="6"/>
        <v>126971.005</v>
      </c>
      <c r="M104" s="14">
        <v>0.5309</v>
      </c>
      <c r="O104" s="5">
        <f t="shared" si="9"/>
        <v>67408.9065545</v>
      </c>
      <c r="Q104" s="16">
        <f t="shared" si="7"/>
        <v>59562.0984455</v>
      </c>
      <c r="S104" s="16">
        <f t="shared" si="8"/>
        <v>253942.01</v>
      </c>
    </row>
    <row r="105" spans="1:19" ht="11.25">
      <c r="A105" s="4" t="s">
        <v>100</v>
      </c>
      <c r="C105" s="3" t="s">
        <v>230</v>
      </c>
      <c r="E105" s="6">
        <v>33655.1</v>
      </c>
      <c r="G105" s="19">
        <v>0.5</v>
      </c>
      <c r="I105" s="20">
        <f t="shared" si="5"/>
        <v>16827.55</v>
      </c>
      <c r="K105" s="5">
        <f t="shared" si="6"/>
        <v>16827.55</v>
      </c>
      <c r="M105" s="14">
        <v>0.255</v>
      </c>
      <c r="O105" s="5">
        <f t="shared" si="9"/>
        <v>4291.02525</v>
      </c>
      <c r="Q105" s="16">
        <f t="shared" si="7"/>
        <v>12536.52475</v>
      </c>
      <c r="S105" s="16">
        <f t="shared" si="8"/>
        <v>33655.1</v>
      </c>
    </row>
    <row r="106" spans="1:19" ht="11.25">
      <c r="A106" s="4" t="s">
        <v>101</v>
      </c>
      <c r="C106" s="3" t="s">
        <v>231</v>
      </c>
      <c r="E106" s="6">
        <v>26709.2</v>
      </c>
      <c r="G106" s="19">
        <v>0.5</v>
      </c>
      <c r="I106" s="20">
        <f t="shared" si="5"/>
        <v>13354.6</v>
      </c>
      <c r="K106" s="5">
        <f t="shared" si="6"/>
        <v>13354.6</v>
      </c>
      <c r="M106" s="14">
        <v>0.2547</v>
      </c>
      <c r="O106" s="5">
        <f t="shared" si="9"/>
        <v>3401.41662</v>
      </c>
      <c r="Q106" s="16">
        <f t="shared" si="7"/>
        <v>9953.18338</v>
      </c>
      <c r="S106" s="16">
        <f t="shared" si="8"/>
        <v>26709.200000000004</v>
      </c>
    </row>
    <row r="107" spans="1:19" ht="11.25">
      <c r="A107" s="4" t="s">
        <v>102</v>
      </c>
      <c r="C107" s="3" t="s">
        <v>232</v>
      </c>
      <c r="E107" s="6">
        <v>79166.34</v>
      </c>
      <c r="G107" s="19">
        <v>0.5</v>
      </c>
      <c r="I107" s="20">
        <f t="shared" si="5"/>
        <v>39583.17</v>
      </c>
      <c r="K107" s="5">
        <f t="shared" si="6"/>
        <v>39583.17</v>
      </c>
      <c r="M107" s="14">
        <v>0.2329</v>
      </c>
      <c r="O107" s="5">
        <f t="shared" si="9"/>
        <v>9218.920293</v>
      </c>
      <c r="Q107" s="16">
        <f t="shared" si="7"/>
        <v>30364.249707</v>
      </c>
      <c r="S107" s="16">
        <f t="shared" si="8"/>
        <v>79166.34</v>
      </c>
    </row>
    <row r="108" spans="1:19" ht="11.25">
      <c r="A108" s="4" t="s">
        <v>103</v>
      </c>
      <c r="C108" s="3" t="s">
        <v>233</v>
      </c>
      <c r="E108" s="6">
        <v>154549.3</v>
      </c>
      <c r="G108" s="19">
        <v>0.5</v>
      </c>
      <c r="I108" s="20">
        <f t="shared" si="5"/>
        <v>77274.65</v>
      </c>
      <c r="K108" s="5">
        <f t="shared" si="6"/>
        <v>77274.65</v>
      </c>
      <c r="M108" s="14">
        <v>0.3068</v>
      </c>
      <c r="O108" s="5">
        <f t="shared" si="9"/>
        <v>23707.86262</v>
      </c>
      <c r="Q108" s="16">
        <f t="shared" si="7"/>
        <v>53566.787379999994</v>
      </c>
      <c r="S108" s="16">
        <f t="shared" si="8"/>
        <v>154549.3</v>
      </c>
    </row>
    <row r="109" spans="1:19" ht="11.25">
      <c r="A109" s="4" t="s">
        <v>104</v>
      </c>
      <c r="C109" s="3" t="s">
        <v>234</v>
      </c>
      <c r="E109" s="6">
        <v>228441.21</v>
      </c>
      <c r="G109" s="19">
        <v>0.5</v>
      </c>
      <c r="I109" s="20">
        <f t="shared" si="5"/>
        <v>114220.605</v>
      </c>
      <c r="K109" s="5">
        <f t="shared" si="6"/>
        <v>114220.605</v>
      </c>
      <c r="M109" s="14">
        <v>0.3715</v>
      </c>
      <c r="O109" s="5">
        <f t="shared" si="9"/>
        <v>42432.954757499996</v>
      </c>
      <c r="Q109" s="16">
        <f t="shared" si="7"/>
        <v>71787.6502425</v>
      </c>
      <c r="S109" s="16">
        <f t="shared" si="8"/>
        <v>228441.21</v>
      </c>
    </row>
    <row r="110" spans="1:19" ht="11.25">
      <c r="A110" s="4" t="s">
        <v>105</v>
      </c>
      <c r="C110" s="3" t="s">
        <v>235</v>
      </c>
      <c r="E110" s="6">
        <v>17708.66</v>
      </c>
      <c r="G110" s="19">
        <v>0.5</v>
      </c>
      <c r="I110" s="20">
        <f t="shared" si="5"/>
        <v>8854.33</v>
      </c>
      <c r="K110" s="5">
        <f t="shared" si="6"/>
        <v>8854.33</v>
      </c>
      <c r="M110" s="14">
        <v>0.4027</v>
      </c>
      <c r="O110" s="5">
        <f t="shared" si="9"/>
        <v>3565.638691</v>
      </c>
      <c r="Q110" s="16">
        <f t="shared" si="7"/>
        <v>5288.691309</v>
      </c>
      <c r="S110" s="16">
        <f t="shared" si="8"/>
        <v>17708.66</v>
      </c>
    </row>
    <row r="111" spans="1:19" ht="11.25">
      <c r="A111" s="4" t="s">
        <v>106</v>
      </c>
      <c r="C111" s="3" t="s">
        <v>236</v>
      </c>
      <c r="E111" s="6">
        <v>16321.9</v>
      </c>
      <c r="G111" s="19">
        <v>0.5</v>
      </c>
      <c r="I111" s="20">
        <f t="shared" si="5"/>
        <v>8160.95</v>
      </c>
      <c r="K111" s="5">
        <f t="shared" si="6"/>
        <v>8160.95</v>
      </c>
      <c r="M111" s="14">
        <v>0.2496</v>
      </c>
      <c r="O111" s="5">
        <f t="shared" si="9"/>
        <v>2036.9731199999999</v>
      </c>
      <c r="Q111" s="16">
        <f t="shared" si="7"/>
        <v>6123.97688</v>
      </c>
      <c r="S111" s="16">
        <f t="shared" si="8"/>
        <v>16321.9</v>
      </c>
    </row>
    <row r="112" spans="1:19" ht="11.25">
      <c r="A112" s="4" t="s">
        <v>107</v>
      </c>
      <c r="C112" s="3" t="s">
        <v>237</v>
      </c>
      <c r="E112" s="6">
        <v>56270.86</v>
      </c>
      <c r="G112" s="19">
        <v>0.5</v>
      </c>
      <c r="I112" s="20">
        <f t="shared" si="5"/>
        <v>28135.43</v>
      </c>
      <c r="K112" s="5">
        <f t="shared" si="6"/>
        <v>28135.43</v>
      </c>
      <c r="M112" s="14">
        <v>0.2223</v>
      </c>
      <c r="O112" s="5">
        <f t="shared" si="9"/>
        <v>6254.506089</v>
      </c>
      <c r="Q112" s="16">
        <f t="shared" si="7"/>
        <v>21880.923910999998</v>
      </c>
      <c r="S112" s="16">
        <f t="shared" si="8"/>
        <v>56270.86</v>
      </c>
    </row>
    <row r="113" spans="1:19" ht="11.25">
      <c r="A113" s="4" t="s">
        <v>108</v>
      </c>
      <c r="C113" s="3" t="s">
        <v>238</v>
      </c>
      <c r="E113" s="6">
        <v>5523.22</v>
      </c>
      <c r="G113" s="19">
        <v>0.5</v>
      </c>
      <c r="I113" s="20">
        <f t="shared" si="5"/>
        <v>2761.61</v>
      </c>
      <c r="K113" s="5">
        <f t="shared" si="6"/>
        <v>2761.61</v>
      </c>
      <c r="M113" s="14">
        <v>0.371</v>
      </c>
      <c r="O113" s="5">
        <f t="shared" si="9"/>
        <v>1024.5573100000001</v>
      </c>
      <c r="Q113" s="16">
        <f t="shared" si="7"/>
        <v>1737.05269</v>
      </c>
      <c r="S113" s="16">
        <f t="shared" si="8"/>
        <v>5523.22</v>
      </c>
    </row>
    <row r="114" spans="1:19" ht="11.25">
      <c r="A114" s="4" t="s">
        <v>110</v>
      </c>
      <c r="C114" s="3" t="s">
        <v>239</v>
      </c>
      <c r="E114" s="6">
        <v>62095.21</v>
      </c>
      <c r="G114" s="19">
        <v>0.5</v>
      </c>
      <c r="I114" s="20">
        <f t="shared" si="5"/>
        <v>31047.605</v>
      </c>
      <c r="K114" s="5">
        <f t="shared" si="6"/>
        <v>31047.605</v>
      </c>
      <c r="M114" s="14">
        <v>0.3441</v>
      </c>
      <c r="O114" s="5">
        <f t="shared" si="9"/>
        <v>10683.480880500001</v>
      </c>
      <c r="Q114" s="16">
        <f t="shared" si="7"/>
        <v>20364.124119499997</v>
      </c>
      <c r="S114" s="16">
        <f t="shared" si="8"/>
        <v>62095.21</v>
      </c>
    </row>
    <row r="115" spans="1:19" ht="11.25">
      <c r="A115" s="4" t="s">
        <v>111</v>
      </c>
      <c r="C115" s="3" t="s">
        <v>240</v>
      </c>
      <c r="E115" s="6">
        <v>12189.2</v>
      </c>
      <c r="G115" s="19">
        <v>0.5</v>
      </c>
      <c r="I115" s="20">
        <f t="shared" si="5"/>
        <v>6094.6</v>
      </c>
      <c r="K115" s="5">
        <f t="shared" si="6"/>
        <v>6094.6</v>
      </c>
      <c r="M115" s="14">
        <v>0.3146</v>
      </c>
      <c r="O115" s="5">
        <f t="shared" si="9"/>
        <v>1917.3611600000002</v>
      </c>
      <c r="Q115" s="16">
        <f t="shared" si="7"/>
        <v>4177.23884</v>
      </c>
      <c r="S115" s="16">
        <f t="shared" si="8"/>
        <v>12189.2</v>
      </c>
    </row>
    <row r="116" spans="1:19" ht="11.25">
      <c r="A116" s="4" t="s">
        <v>109</v>
      </c>
      <c r="C116" s="3" t="s">
        <v>279</v>
      </c>
      <c r="E116" s="6">
        <v>12896.23</v>
      </c>
      <c r="G116" s="19">
        <v>0.5</v>
      </c>
      <c r="I116" s="20">
        <f t="shared" si="5"/>
        <v>6448.115</v>
      </c>
      <c r="K116" s="5">
        <f t="shared" si="6"/>
        <v>6448.115</v>
      </c>
      <c r="M116" s="14">
        <v>0.3223</v>
      </c>
      <c r="O116" s="5">
        <f t="shared" si="9"/>
        <v>2078.2274644999998</v>
      </c>
      <c r="Q116" s="16">
        <f t="shared" si="7"/>
        <v>4369.8875355</v>
      </c>
      <c r="S116" s="16">
        <f t="shared" si="8"/>
        <v>12896.23</v>
      </c>
    </row>
    <row r="117" spans="1:19" ht="11.25">
      <c r="A117" s="4" t="s">
        <v>112</v>
      </c>
      <c r="C117" s="3" t="s">
        <v>241</v>
      </c>
      <c r="E117" s="6">
        <v>144294.33</v>
      </c>
      <c r="G117" s="19">
        <v>0.5</v>
      </c>
      <c r="I117" s="20">
        <f t="shared" si="5"/>
        <v>72147.165</v>
      </c>
      <c r="K117" s="5">
        <f t="shared" si="6"/>
        <v>72147.165</v>
      </c>
      <c r="M117" s="14">
        <v>0.3808</v>
      </c>
      <c r="O117" s="5">
        <f t="shared" si="9"/>
        <v>27473.640432</v>
      </c>
      <c r="Q117" s="16">
        <f t="shared" si="7"/>
        <v>44673.52456799999</v>
      </c>
      <c r="S117" s="16">
        <f t="shared" si="8"/>
        <v>144294.33</v>
      </c>
    </row>
    <row r="118" spans="1:19" ht="11.25">
      <c r="A118" s="4" t="s">
        <v>113</v>
      </c>
      <c r="C118" s="3" t="s">
        <v>242</v>
      </c>
      <c r="E118" s="6">
        <v>46883.46</v>
      </c>
      <c r="G118" s="19">
        <v>0.5</v>
      </c>
      <c r="I118" s="20">
        <f t="shared" si="5"/>
        <v>23441.73</v>
      </c>
      <c r="K118" s="5">
        <f t="shared" si="6"/>
        <v>23441.73</v>
      </c>
      <c r="M118" s="14">
        <v>0.2667</v>
      </c>
      <c r="O118" s="5">
        <f t="shared" si="9"/>
        <v>6251.909391</v>
      </c>
      <c r="Q118" s="16">
        <f t="shared" si="7"/>
        <v>17189.820609</v>
      </c>
      <c r="S118" s="16">
        <f t="shared" si="8"/>
        <v>46883.46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208775.93</v>
      </c>
      <c r="G120" s="19">
        <v>0.5</v>
      </c>
      <c r="I120" s="20">
        <f t="shared" si="5"/>
        <v>104387.965</v>
      </c>
      <c r="K120" s="5">
        <f t="shared" si="6"/>
        <v>104387.965</v>
      </c>
      <c r="M120" s="14">
        <v>0.2736</v>
      </c>
      <c r="O120" s="5">
        <f t="shared" si="9"/>
        <v>28560.547224</v>
      </c>
      <c r="Q120" s="16">
        <f t="shared" si="7"/>
        <v>75827.41777599999</v>
      </c>
      <c r="S120" s="16">
        <f t="shared" si="8"/>
        <v>208775.93</v>
      </c>
    </row>
    <row r="121" spans="1:19" ht="11.25">
      <c r="A121" s="4" t="s">
        <v>116</v>
      </c>
      <c r="C121" s="3" t="s">
        <v>245</v>
      </c>
      <c r="E121" s="6">
        <v>71049.05</v>
      </c>
      <c r="G121" s="19">
        <v>0.5</v>
      </c>
      <c r="I121" s="20">
        <f t="shared" si="5"/>
        <v>35524.525</v>
      </c>
      <c r="K121" s="5">
        <f t="shared" si="6"/>
        <v>35524.525</v>
      </c>
      <c r="M121" s="14">
        <v>0.4168</v>
      </c>
      <c r="O121" s="5">
        <f t="shared" si="9"/>
        <v>14806.62202</v>
      </c>
      <c r="Q121" s="16">
        <f t="shared" si="7"/>
        <v>20717.90298</v>
      </c>
      <c r="S121" s="16">
        <f t="shared" si="8"/>
        <v>71049.05</v>
      </c>
    </row>
    <row r="122" spans="1:19" ht="11.25">
      <c r="A122" s="4" t="s">
        <v>117</v>
      </c>
      <c r="C122" s="3" t="s">
        <v>246</v>
      </c>
      <c r="E122" s="6">
        <v>12189.2</v>
      </c>
      <c r="G122" s="19">
        <v>0.5</v>
      </c>
      <c r="I122" s="20">
        <f t="shared" si="5"/>
        <v>6094.6</v>
      </c>
      <c r="K122" s="5">
        <f t="shared" si="6"/>
        <v>6094.6</v>
      </c>
      <c r="M122" s="14">
        <v>0.4273</v>
      </c>
      <c r="O122" s="5">
        <f t="shared" si="9"/>
        <v>2604.22258</v>
      </c>
      <c r="Q122" s="16">
        <f t="shared" si="7"/>
        <v>3490.3774200000003</v>
      </c>
      <c r="S122" s="16">
        <f t="shared" si="8"/>
        <v>12189.2</v>
      </c>
    </row>
    <row r="123" spans="1:19" ht="11.25">
      <c r="A123" s="4" t="s">
        <v>118</v>
      </c>
      <c r="C123" s="3" t="s">
        <v>247</v>
      </c>
      <c r="E123" s="6">
        <v>37384.24</v>
      </c>
      <c r="G123" s="19">
        <v>0.5</v>
      </c>
      <c r="I123" s="20">
        <f t="shared" si="5"/>
        <v>18692.12</v>
      </c>
      <c r="K123" s="5">
        <f t="shared" si="6"/>
        <v>18692.12</v>
      </c>
      <c r="M123" s="14">
        <v>0.3321</v>
      </c>
      <c r="O123" s="5">
        <f t="shared" si="9"/>
        <v>6207.653052</v>
      </c>
      <c r="Q123" s="16">
        <f t="shared" si="7"/>
        <v>12484.466948</v>
      </c>
      <c r="S123" s="16">
        <f t="shared" si="8"/>
        <v>37384.24</v>
      </c>
    </row>
    <row r="124" spans="1:19" ht="11.25">
      <c r="A124" s="4" t="s">
        <v>119</v>
      </c>
      <c r="C124" s="3" t="s">
        <v>248</v>
      </c>
      <c r="E124" s="6">
        <v>297594.93</v>
      </c>
      <c r="G124" s="19">
        <v>0.5</v>
      </c>
      <c r="I124" s="20">
        <f t="shared" si="5"/>
        <v>148797.465</v>
      </c>
      <c r="K124" s="5">
        <f t="shared" si="6"/>
        <v>148797.465</v>
      </c>
      <c r="M124" s="14">
        <v>0.2773</v>
      </c>
      <c r="O124" s="5">
        <f t="shared" si="9"/>
        <v>41261.5370445</v>
      </c>
      <c r="Q124" s="16">
        <f t="shared" si="7"/>
        <v>107535.9279555</v>
      </c>
      <c r="S124" s="16">
        <f t="shared" si="8"/>
        <v>297594.93</v>
      </c>
    </row>
    <row r="125" spans="1:19" ht="11.25">
      <c r="A125" s="4" t="s">
        <v>120</v>
      </c>
      <c r="C125" s="3" t="s">
        <v>249</v>
      </c>
      <c r="E125" s="6">
        <v>639850.25</v>
      </c>
      <c r="G125" s="19">
        <v>0.5</v>
      </c>
      <c r="I125" s="20">
        <f t="shared" si="5"/>
        <v>319925.125</v>
      </c>
      <c r="K125" s="5">
        <f t="shared" si="6"/>
        <v>319925.125</v>
      </c>
      <c r="M125" s="14">
        <v>0.2455</v>
      </c>
      <c r="O125" s="5">
        <f t="shared" si="9"/>
        <v>78541.6181875</v>
      </c>
      <c r="Q125" s="16">
        <f t="shared" si="7"/>
        <v>241383.5068125</v>
      </c>
      <c r="S125" s="16">
        <f t="shared" si="8"/>
        <v>639850.25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198875.67</v>
      </c>
      <c r="G127" s="19">
        <v>0.5</v>
      </c>
      <c r="I127" s="20">
        <f t="shared" si="5"/>
        <v>99437.835</v>
      </c>
      <c r="K127" s="5">
        <f t="shared" si="6"/>
        <v>99437.835</v>
      </c>
      <c r="M127" s="14">
        <v>0.3535</v>
      </c>
      <c r="O127" s="5">
        <f>K127*M127</f>
        <v>35151.2746725</v>
      </c>
      <c r="Q127" s="16">
        <f t="shared" si="7"/>
        <v>64286.5603275</v>
      </c>
      <c r="S127" s="16">
        <f t="shared" si="8"/>
        <v>198875.66999999998</v>
      </c>
    </row>
    <row r="128" spans="1:19" ht="11.25">
      <c r="A128" s="4" t="s">
        <v>123</v>
      </c>
      <c r="C128" s="3" t="s">
        <v>252</v>
      </c>
      <c r="E128" s="6">
        <v>653</v>
      </c>
      <c r="G128" s="19">
        <v>0.5</v>
      </c>
      <c r="I128" s="20">
        <f t="shared" si="5"/>
        <v>326.5</v>
      </c>
      <c r="K128" s="5">
        <f t="shared" si="6"/>
        <v>326.5</v>
      </c>
      <c r="M128" s="14">
        <v>0.2787</v>
      </c>
      <c r="O128" s="5">
        <f t="shared" si="9"/>
        <v>90.99555</v>
      </c>
      <c r="Q128" s="16">
        <f t="shared" si="7"/>
        <v>235.50445000000002</v>
      </c>
      <c r="S128" s="16">
        <f t="shared" si="8"/>
        <v>653</v>
      </c>
    </row>
    <row r="129" spans="1:19" ht="11.25">
      <c r="A129" s="4" t="s">
        <v>124</v>
      </c>
      <c r="C129" s="3" t="s">
        <v>253</v>
      </c>
      <c r="E129" s="6">
        <v>227433.58</v>
      </c>
      <c r="G129" s="19">
        <v>0.5</v>
      </c>
      <c r="I129" s="20">
        <f t="shared" si="5"/>
        <v>113716.79</v>
      </c>
      <c r="K129" s="5">
        <f t="shared" si="6"/>
        <v>113716.79</v>
      </c>
      <c r="M129" s="14">
        <v>0.2605</v>
      </c>
      <c r="O129" s="5">
        <f t="shared" si="9"/>
        <v>29623.223794999998</v>
      </c>
      <c r="Q129" s="16">
        <f t="shared" si="7"/>
        <v>84093.566205</v>
      </c>
      <c r="S129" s="16">
        <f t="shared" si="8"/>
        <v>227433.57999999996</v>
      </c>
    </row>
    <row r="130" spans="1:19" ht="11.25">
      <c r="A130" s="4" t="s">
        <v>125</v>
      </c>
      <c r="C130" s="3" t="s">
        <v>254</v>
      </c>
      <c r="E130" s="6">
        <v>979.5</v>
      </c>
      <c r="G130" s="19">
        <v>0.5</v>
      </c>
      <c r="I130" s="20">
        <f t="shared" si="5"/>
        <v>489.75</v>
      </c>
      <c r="K130" s="5">
        <f t="shared" si="6"/>
        <v>489.75</v>
      </c>
      <c r="M130" s="14">
        <v>0.2035</v>
      </c>
      <c r="O130" s="5">
        <f t="shared" si="9"/>
        <v>99.664125</v>
      </c>
      <c r="Q130" s="16">
        <f t="shared" si="7"/>
        <v>390.085875</v>
      </c>
      <c r="S130" s="16">
        <f t="shared" si="8"/>
        <v>979.5</v>
      </c>
    </row>
    <row r="131" spans="1:19" ht="11.25">
      <c r="A131" s="4" t="s">
        <v>126</v>
      </c>
      <c r="C131" s="3" t="s">
        <v>255</v>
      </c>
      <c r="E131" s="6">
        <v>782195.52</v>
      </c>
      <c r="G131" s="19">
        <v>0.5</v>
      </c>
      <c r="I131" s="20">
        <f t="shared" si="5"/>
        <v>391097.76</v>
      </c>
      <c r="K131" s="5">
        <f t="shared" si="6"/>
        <v>391097.76</v>
      </c>
      <c r="M131" s="14">
        <v>0.3691</v>
      </c>
      <c r="O131" s="5">
        <f t="shared" si="9"/>
        <v>144354.183216</v>
      </c>
      <c r="Q131" s="16">
        <f t="shared" si="7"/>
        <v>246743.576784</v>
      </c>
      <c r="S131" s="16">
        <f t="shared" si="8"/>
        <v>782195.52</v>
      </c>
    </row>
    <row r="132" spans="1:19" ht="11.25">
      <c r="A132" s="4" t="s">
        <v>127</v>
      </c>
      <c r="C132" s="3" t="s">
        <v>256</v>
      </c>
      <c r="E132" s="6">
        <v>263779.18</v>
      </c>
      <c r="G132" s="19">
        <v>0.5</v>
      </c>
      <c r="I132" s="20">
        <f t="shared" si="5"/>
        <v>131889.59</v>
      </c>
      <c r="K132" s="5">
        <f t="shared" si="6"/>
        <v>131889.59</v>
      </c>
      <c r="M132" s="14">
        <v>0.3072</v>
      </c>
      <c r="O132" s="5">
        <f t="shared" si="9"/>
        <v>40516.482048</v>
      </c>
      <c r="Q132" s="16">
        <f t="shared" si="7"/>
        <v>91373.10795199999</v>
      </c>
      <c r="S132" s="16">
        <f t="shared" si="8"/>
        <v>263779.18</v>
      </c>
    </row>
    <row r="133" spans="1:19" ht="11.25">
      <c r="A133" s="4" t="s">
        <v>128</v>
      </c>
      <c r="C133" s="3" t="s">
        <v>257</v>
      </c>
      <c r="E133" s="6">
        <v>45637.02</v>
      </c>
      <c r="G133" s="19">
        <v>0.5</v>
      </c>
      <c r="I133" s="20">
        <f t="shared" si="5"/>
        <v>22818.51</v>
      </c>
      <c r="K133" s="5">
        <f t="shared" si="6"/>
        <v>22818.51</v>
      </c>
      <c r="M133" s="14">
        <v>0.3513</v>
      </c>
      <c r="O133" s="5">
        <f t="shared" si="9"/>
        <v>8016.142562999999</v>
      </c>
      <c r="Q133" s="16">
        <f t="shared" si="7"/>
        <v>14802.367436999999</v>
      </c>
      <c r="S133" s="16">
        <f t="shared" si="8"/>
        <v>45637.02</v>
      </c>
    </row>
    <row r="134" spans="1:19" ht="11.25">
      <c r="A134" s="4" t="s">
        <v>129</v>
      </c>
      <c r="C134" s="3" t="s">
        <v>258</v>
      </c>
      <c r="E134" s="6">
        <v>95289.28</v>
      </c>
      <c r="G134" s="19">
        <v>0.5</v>
      </c>
      <c r="I134" s="20">
        <f t="shared" si="5"/>
        <v>47644.64</v>
      </c>
      <c r="K134" s="5">
        <f t="shared" si="6"/>
        <v>47644.64</v>
      </c>
      <c r="M134" s="14">
        <v>0.2699</v>
      </c>
      <c r="O134" s="5">
        <f t="shared" si="9"/>
        <v>12859.288335999998</v>
      </c>
      <c r="Q134" s="16">
        <f t="shared" si="7"/>
        <v>34785.351664</v>
      </c>
      <c r="S134" s="16">
        <f t="shared" si="8"/>
        <v>95289.28</v>
      </c>
    </row>
    <row r="135" spans="1:19" ht="11.25">
      <c r="A135" s="4" t="s">
        <v>130</v>
      </c>
      <c r="C135" s="3" t="s">
        <v>259</v>
      </c>
      <c r="E135" s="6">
        <v>93654.55</v>
      </c>
      <c r="G135" s="19">
        <v>0.5</v>
      </c>
      <c r="I135" s="20">
        <f t="shared" si="5"/>
        <v>46827.275</v>
      </c>
      <c r="K135" s="5">
        <f t="shared" si="6"/>
        <v>46827.275</v>
      </c>
      <c r="M135" s="14">
        <v>0.2432</v>
      </c>
      <c r="O135" s="5">
        <f t="shared" si="9"/>
        <v>11388.39328</v>
      </c>
      <c r="Q135" s="16">
        <f t="shared" si="7"/>
        <v>35438.881720000005</v>
      </c>
      <c r="S135" s="16">
        <f t="shared" si="8"/>
        <v>93654.55</v>
      </c>
    </row>
    <row r="136" spans="1:19" ht="11.25">
      <c r="A136" s="4" t="s">
        <v>131</v>
      </c>
      <c r="C136" s="3" t="s">
        <v>260</v>
      </c>
      <c r="E136" s="6">
        <v>491132.1</v>
      </c>
      <c r="G136" s="19">
        <v>0.5</v>
      </c>
      <c r="I136" s="20">
        <f t="shared" si="5"/>
        <v>245566.05</v>
      </c>
      <c r="K136" s="5">
        <f>E136-I136</f>
        <v>245566.05</v>
      </c>
      <c r="M136" s="14">
        <v>0.3569</v>
      </c>
      <c r="O136" s="5">
        <f>K136*M136</f>
        <v>87642.52324499999</v>
      </c>
      <c r="Q136" s="16">
        <f>K136-O136</f>
        <v>157923.526755</v>
      </c>
      <c r="S136" s="16">
        <f>I136+O136+Q136</f>
        <v>491132.1</v>
      </c>
    </row>
    <row r="137" spans="1:19" ht="11.25">
      <c r="A137" s="4" t="s">
        <v>132</v>
      </c>
      <c r="C137" s="3" t="s">
        <v>261</v>
      </c>
      <c r="E137" s="6">
        <v>38143.03</v>
      </c>
      <c r="G137" s="19">
        <v>0.5</v>
      </c>
      <c r="I137" s="20">
        <f t="shared" si="5"/>
        <v>19071.515</v>
      </c>
      <c r="K137" s="5">
        <f>E137-I137</f>
        <v>19071.515</v>
      </c>
      <c r="M137" s="14">
        <v>0.3843</v>
      </c>
      <c r="O137" s="5">
        <f>K137*M137</f>
        <v>7329.183214499999</v>
      </c>
      <c r="Q137" s="16">
        <f>K137-O137</f>
        <v>11742.3317855</v>
      </c>
      <c r="S137" s="16">
        <f>I137+O137+Q137</f>
        <v>38143.03</v>
      </c>
    </row>
    <row r="138" spans="1:19" ht="11.25">
      <c r="A138" s="4" t="s">
        <v>133</v>
      </c>
      <c r="C138" s="3" t="s">
        <v>262</v>
      </c>
      <c r="E138" s="6">
        <v>13821.7</v>
      </c>
      <c r="G138" s="19">
        <v>0.5</v>
      </c>
      <c r="I138" s="20">
        <f>E138*G138</f>
        <v>6910.85</v>
      </c>
      <c r="K138" s="5">
        <f>E138-I138</f>
        <v>6910.85</v>
      </c>
      <c r="M138" s="14">
        <v>0.4553</v>
      </c>
      <c r="O138" s="5">
        <f>K138*M138</f>
        <v>3146.510005</v>
      </c>
      <c r="Q138" s="16">
        <f>K138-O138</f>
        <v>3764.3399950000003</v>
      </c>
      <c r="S138" s="16">
        <f>I138+O138+Q138</f>
        <v>13821.7</v>
      </c>
    </row>
    <row r="139" spans="1:19" ht="11.25">
      <c r="A139" s="4" t="s">
        <v>134</v>
      </c>
      <c r="C139" s="3" t="s">
        <v>263</v>
      </c>
      <c r="E139" s="6">
        <v>103347.64</v>
      </c>
      <c r="G139" s="19">
        <v>0.5</v>
      </c>
      <c r="I139" s="20">
        <f>E139*G139</f>
        <v>51673.82</v>
      </c>
      <c r="K139" s="5">
        <f>E139-I139</f>
        <v>51673.82</v>
      </c>
      <c r="M139" s="14">
        <v>0.4587</v>
      </c>
      <c r="O139" s="5">
        <f>K139*M139</f>
        <v>23702.781234</v>
      </c>
      <c r="Q139" s="16">
        <f>K139-O139</f>
        <v>27971.038766</v>
      </c>
      <c r="S139" s="16">
        <f>I139+O139+Q139</f>
        <v>103347.64</v>
      </c>
    </row>
    <row r="140" spans="5:9" ht="11.25">
      <c r="E140" s="6"/>
      <c r="G140" s="19"/>
      <c r="I140" s="18"/>
    </row>
    <row r="141" spans="5:9" ht="11.25">
      <c r="E141" s="6"/>
      <c r="G141" s="19"/>
      <c r="I141" s="18"/>
    </row>
    <row r="142" spans="5:17" ht="11.25">
      <c r="E142" s="6"/>
      <c r="G142" s="19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11168997.529999996</v>
      </c>
      <c r="G143" s="19"/>
      <c r="I143" s="18">
        <f>SUM(I9:I142)</f>
        <v>5584498.764999998</v>
      </c>
      <c r="K143" s="5">
        <f>SUM(K9:K142)</f>
        <v>5584498.764999998</v>
      </c>
      <c r="O143" s="5">
        <f>SUM(O9:O142)</f>
        <v>1932050.0517145002</v>
      </c>
      <c r="Q143" s="16">
        <f>K143-O143</f>
        <v>3652448.7132854974</v>
      </c>
      <c r="S143" s="16">
        <f>SUM(S9:S142)</f>
        <v>11168997.529999996</v>
      </c>
    </row>
    <row r="144" spans="5:17" ht="11.25">
      <c r="E144" s="6"/>
      <c r="G144" s="19"/>
      <c r="Q144" s="16"/>
    </row>
    <row r="145" spans="5:17" ht="11.25">
      <c r="E145" s="6"/>
      <c r="G145" s="19"/>
      <c r="Q145" s="16"/>
    </row>
    <row r="146" spans="5:17" ht="11.25">
      <c r="E146" s="6"/>
      <c r="G146" s="19"/>
      <c r="Q146" s="16"/>
    </row>
    <row r="147" spans="5:17" ht="11.25">
      <c r="E147" s="6"/>
      <c r="G147" s="19"/>
      <c r="I147" s="18"/>
      <c r="Q147" s="16"/>
    </row>
    <row r="148" spans="5:17" ht="11.25">
      <c r="E148" s="6"/>
      <c r="G148" s="19"/>
      <c r="Q148" s="16"/>
    </row>
    <row r="149" spans="5:17" ht="11.25">
      <c r="E149" s="6"/>
      <c r="G149" s="19"/>
      <c r="Q149" s="16"/>
    </row>
    <row r="150" spans="5:17" ht="11.25">
      <c r="E150" s="6"/>
      <c r="G150" s="19"/>
      <c r="Q150" s="16"/>
    </row>
    <row r="151" spans="5:17" ht="11.25">
      <c r="E151" s="6"/>
      <c r="G151" s="19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4.42187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8" t="s">
        <v>296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294</v>
      </c>
      <c r="G5" s="22">
        <v>0.5</v>
      </c>
      <c r="K5" s="15"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283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>
        <v>58098.38</v>
      </c>
      <c r="G9" s="19">
        <v>0.5</v>
      </c>
      <c r="I9" s="20">
        <f>E9*G9</f>
        <v>29049.19</v>
      </c>
      <c r="K9" s="5">
        <f>E9-I9</f>
        <v>29049.19</v>
      </c>
      <c r="M9" s="14">
        <v>0.2332</v>
      </c>
      <c r="O9" s="5">
        <f>K9*M9</f>
        <v>6774.271107999999</v>
      </c>
      <c r="Q9" s="16">
        <f>K9-O9</f>
        <v>22274.918892</v>
      </c>
      <c r="S9" s="16">
        <f>I9+O9+Q9</f>
        <v>58098.38</v>
      </c>
    </row>
    <row r="10" spans="1:19" ht="11.25">
      <c r="A10" s="4" t="s">
        <v>5</v>
      </c>
      <c r="C10" s="3" t="s">
        <v>135</v>
      </c>
      <c r="E10" s="6">
        <v>155125.21</v>
      </c>
      <c r="G10" s="19">
        <v>0.5</v>
      </c>
      <c r="I10" s="20">
        <f aca="true" t="shared" si="0" ref="I10:I73">E10*G10</f>
        <v>77562.605</v>
      </c>
      <c r="K10" s="5">
        <f aca="true" t="shared" si="1" ref="K10:K73">E10-I10</f>
        <v>77562.605</v>
      </c>
      <c r="M10" s="14">
        <v>0.4474</v>
      </c>
      <c r="O10" s="5">
        <f>K10*M10</f>
        <v>34701.509477</v>
      </c>
      <c r="Q10" s="16">
        <f aca="true" t="shared" si="2" ref="Q10:Q73">K10-O10</f>
        <v>42861.095522999996</v>
      </c>
      <c r="S10" s="16">
        <f aca="true" t="shared" si="3" ref="S10:S73">I10+O10+Q10</f>
        <v>155125.21</v>
      </c>
    </row>
    <row r="11" spans="1:19" ht="11.25">
      <c r="A11" s="4" t="s">
        <v>6</v>
      </c>
      <c r="C11" s="3" t="s">
        <v>136</v>
      </c>
      <c r="E11" s="6">
        <v>40461.27</v>
      </c>
      <c r="G11" s="19">
        <v>0.5</v>
      </c>
      <c r="I11" s="20">
        <f t="shared" si="0"/>
        <v>20230.635</v>
      </c>
      <c r="K11" s="5">
        <f t="shared" si="1"/>
        <v>20230.635</v>
      </c>
      <c r="M11" s="14">
        <v>0.1924</v>
      </c>
      <c r="O11" s="5">
        <f aca="true" t="shared" si="4" ref="O11:O74">K11*M11</f>
        <v>3892.3741739999996</v>
      </c>
      <c r="Q11" s="16">
        <f t="shared" si="2"/>
        <v>16338.260825999998</v>
      </c>
      <c r="S11" s="16">
        <f t="shared" si="3"/>
        <v>40461.27</v>
      </c>
    </row>
    <row r="12" spans="1:19" ht="11.25">
      <c r="A12" s="4" t="s">
        <v>7</v>
      </c>
      <c r="C12" s="3" t="s">
        <v>137</v>
      </c>
      <c r="E12" s="6">
        <v>29631.73</v>
      </c>
      <c r="G12" s="19">
        <v>0.5</v>
      </c>
      <c r="I12" s="20">
        <f t="shared" si="0"/>
        <v>14815.865</v>
      </c>
      <c r="K12" s="5">
        <f t="shared" si="1"/>
        <v>14815.865</v>
      </c>
      <c r="M12" s="14">
        <v>0.3268</v>
      </c>
      <c r="O12" s="5">
        <f t="shared" si="4"/>
        <v>4841.8246819999995</v>
      </c>
      <c r="Q12" s="16">
        <f t="shared" si="2"/>
        <v>9974.040318</v>
      </c>
      <c r="S12" s="16">
        <f t="shared" si="3"/>
        <v>29631.73</v>
      </c>
    </row>
    <row r="13" spans="1:19" ht="11.25">
      <c r="A13" s="4" t="s">
        <v>8</v>
      </c>
      <c r="C13" s="3" t="s">
        <v>138</v>
      </c>
      <c r="E13" s="6">
        <v>21857.09</v>
      </c>
      <c r="G13" s="19">
        <v>0.5</v>
      </c>
      <c r="I13" s="20">
        <f t="shared" si="0"/>
        <v>10928.545</v>
      </c>
      <c r="K13" s="5">
        <f t="shared" si="1"/>
        <v>10928.545</v>
      </c>
      <c r="M13" s="14">
        <v>0.2722</v>
      </c>
      <c r="O13" s="5">
        <f t="shared" si="4"/>
        <v>2974.749949</v>
      </c>
      <c r="Q13" s="16">
        <f t="shared" si="2"/>
        <v>7953.795051</v>
      </c>
      <c r="S13" s="16">
        <f t="shared" si="3"/>
        <v>21857.09</v>
      </c>
    </row>
    <row r="14" spans="1:19" ht="11.25">
      <c r="A14" s="4" t="s">
        <v>9</v>
      </c>
      <c r="C14" s="3" t="s">
        <v>139</v>
      </c>
      <c r="E14" s="6">
        <v>22729.2</v>
      </c>
      <c r="G14" s="19">
        <v>0.5</v>
      </c>
      <c r="I14" s="20">
        <f t="shared" si="0"/>
        <v>11364.6</v>
      </c>
      <c r="K14" s="5">
        <f t="shared" si="1"/>
        <v>11364.6</v>
      </c>
      <c r="M14" s="14">
        <v>0.2639</v>
      </c>
      <c r="O14" s="5">
        <f t="shared" si="4"/>
        <v>2999.1179400000005</v>
      </c>
      <c r="Q14" s="16">
        <f t="shared" si="2"/>
        <v>8365.48206</v>
      </c>
      <c r="S14" s="16">
        <f t="shared" si="3"/>
        <v>22729.2</v>
      </c>
    </row>
    <row r="15" spans="1:19" ht="11.25">
      <c r="A15" s="4" t="s">
        <v>10</v>
      </c>
      <c r="C15" s="3" t="s">
        <v>140</v>
      </c>
      <c r="E15" s="6">
        <v>197697.56</v>
      </c>
      <c r="G15" s="19">
        <v>0.5</v>
      </c>
      <c r="I15" s="20">
        <f t="shared" si="0"/>
        <v>98848.78</v>
      </c>
      <c r="K15" s="5">
        <f t="shared" si="1"/>
        <v>98848.78</v>
      </c>
      <c r="M15" s="14">
        <v>0.4602</v>
      </c>
      <c r="O15" s="5">
        <f t="shared" si="4"/>
        <v>45490.208556</v>
      </c>
      <c r="Q15" s="16">
        <f t="shared" si="2"/>
        <v>53358.571444</v>
      </c>
      <c r="S15" s="16">
        <f t="shared" si="3"/>
        <v>197697.56</v>
      </c>
    </row>
    <row r="16" spans="1:19" ht="11.25">
      <c r="A16" s="4" t="s">
        <v>11</v>
      </c>
      <c r="C16" s="3" t="s">
        <v>141</v>
      </c>
      <c r="E16" s="6">
        <v>66461.06</v>
      </c>
      <c r="G16" s="19">
        <v>0.5</v>
      </c>
      <c r="I16" s="20">
        <f t="shared" si="0"/>
        <v>33230.53</v>
      </c>
      <c r="K16" s="5">
        <f t="shared" si="1"/>
        <v>33230.53</v>
      </c>
      <c r="M16" s="14">
        <v>0.3302</v>
      </c>
      <c r="O16" s="5">
        <f t="shared" si="4"/>
        <v>10972.721006</v>
      </c>
      <c r="Q16" s="16">
        <f t="shared" si="2"/>
        <v>22257.808994</v>
      </c>
      <c r="S16" s="16">
        <f t="shared" si="3"/>
        <v>66461.06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57956.88</v>
      </c>
      <c r="G18" s="19">
        <v>0.5</v>
      </c>
      <c r="I18" s="20">
        <f t="shared" si="0"/>
        <v>28978.44</v>
      </c>
      <c r="K18" s="5">
        <f t="shared" si="1"/>
        <v>28978.44</v>
      </c>
      <c r="M18" s="14">
        <v>0.336</v>
      </c>
      <c r="O18" s="5">
        <f t="shared" si="4"/>
        <v>9736.75584</v>
      </c>
      <c r="Q18" s="16">
        <f t="shared" si="2"/>
        <v>19241.684159999997</v>
      </c>
      <c r="S18" s="16">
        <f t="shared" si="3"/>
        <v>57956.88</v>
      </c>
    </row>
    <row r="19" spans="1:19" ht="11.25">
      <c r="A19" s="4" t="s">
        <v>14</v>
      </c>
      <c r="C19" s="3" t="s">
        <v>144</v>
      </c>
      <c r="E19" s="6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29673.4</v>
      </c>
      <c r="G20" s="19">
        <v>0.5</v>
      </c>
      <c r="I20" s="20">
        <f t="shared" si="0"/>
        <v>14836.7</v>
      </c>
      <c r="K20" s="5">
        <f t="shared" si="1"/>
        <v>14836.7</v>
      </c>
      <c r="M20" s="14">
        <v>0.3602</v>
      </c>
      <c r="O20" s="5">
        <f t="shared" si="4"/>
        <v>5344.179340000001</v>
      </c>
      <c r="Q20" s="16">
        <f t="shared" si="2"/>
        <v>9492.52066</v>
      </c>
      <c r="S20" s="16">
        <f t="shared" si="3"/>
        <v>29673.4</v>
      </c>
    </row>
    <row r="21" spans="1:19" ht="11.25">
      <c r="A21" s="4" t="s">
        <v>16</v>
      </c>
      <c r="C21" s="3" t="s">
        <v>146</v>
      </c>
      <c r="E21" s="6">
        <v>37054.43</v>
      </c>
      <c r="G21" s="19">
        <v>0.5</v>
      </c>
      <c r="I21" s="20">
        <f t="shared" si="0"/>
        <v>18527.215</v>
      </c>
      <c r="K21" s="5">
        <f t="shared" si="1"/>
        <v>18527.215</v>
      </c>
      <c r="M21" s="14">
        <v>0.2439</v>
      </c>
      <c r="O21" s="5">
        <f t="shared" si="4"/>
        <v>4518.7877385</v>
      </c>
      <c r="Q21" s="16">
        <f t="shared" si="2"/>
        <v>14008.4272615</v>
      </c>
      <c r="S21" s="16">
        <f t="shared" si="3"/>
        <v>37054.43</v>
      </c>
    </row>
    <row r="22" spans="1:19" ht="11.25">
      <c r="A22" s="4" t="s">
        <v>17</v>
      </c>
      <c r="C22" s="3" t="s">
        <v>147</v>
      </c>
      <c r="E22" s="6">
        <v>3386.5</v>
      </c>
      <c r="G22" s="19">
        <v>0.5</v>
      </c>
      <c r="I22" s="20">
        <f t="shared" si="0"/>
        <v>1693.25</v>
      </c>
      <c r="K22" s="5">
        <f t="shared" si="1"/>
        <v>1693.25</v>
      </c>
      <c r="M22" s="14">
        <v>0.3156</v>
      </c>
      <c r="O22" s="5">
        <f t="shared" si="4"/>
        <v>534.3897</v>
      </c>
      <c r="Q22" s="16">
        <f t="shared" si="2"/>
        <v>1158.8603</v>
      </c>
      <c r="S22" s="16">
        <f t="shared" si="3"/>
        <v>3386.5</v>
      </c>
    </row>
    <row r="23" spans="1:19" ht="11.25">
      <c r="A23" s="4" t="s">
        <v>18</v>
      </c>
      <c r="C23" s="3" t="s">
        <v>148</v>
      </c>
      <c r="E23" s="6">
        <v>0</v>
      </c>
      <c r="G23" s="19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90618.27</v>
      </c>
      <c r="G24" s="19">
        <v>0.5</v>
      </c>
      <c r="I24" s="20">
        <f t="shared" si="0"/>
        <v>45309.135</v>
      </c>
      <c r="K24" s="5">
        <f t="shared" si="1"/>
        <v>45309.135</v>
      </c>
      <c r="M24" s="14">
        <v>0.3107</v>
      </c>
      <c r="O24" s="5">
        <f t="shared" si="4"/>
        <v>14077.5482445</v>
      </c>
      <c r="Q24" s="16">
        <f t="shared" si="2"/>
        <v>31231.5867555</v>
      </c>
      <c r="S24" s="16">
        <f t="shared" si="3"/>
        <v>90618.27</v>
      </c>
    </row>
    <row r="25" spans="1:19" ht="11.25">
      <c r="A25" s="4" t="s">
        <v>20</v>
      </c>
      <c r="C25" s="3" t="s">
        <v>150</v>
      </c>
      <c r="E25" s="6">
        <v>11218.03</v>
      </c>
      <c r="G25" s="19">
        <v>0.5</v>
      </c>
      <c r="I25" s="20">
        <f t="shared" si="0"/>
        <v>5609.015</v>
      </c>
      <c r="K25" s="5">
        <f t="shared" si="1"/>
        <v>5609.015</v>
      </c>
      <c r="M25" s="14">
        <v>0.3308</v>
      </c>
      <c r="O25" s="5">
        <f t="shared" si="4"/>
        <v>1855.462162</v>
      </c>
      <c r="Q25" s="16">
        <f t="shared" si="2"/>
        <v>3753.5528380000005</v>
      </c>
      <c r="S25" s="16">
        <f t="shared" si="3"/>
        <v>11218.03</v>
      </c>
    </row>
    <row r="26" spans="1:19" ht="11.25">
      <c r="A26" s="4" t="s">
        <v>21</v>
      </c>
      <c r="C26" s="3" t="s">
        <v>151</v>
      </c>
      <c r="E26" s="6">
        <v>0</v>
      </c>
      <c r="G26" s="19">
        <v>0.5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34937</v>
      </c>
      <c r="G27" s="19">
        <v>0.5</v>
      </c>
      <c r="I27" s="20">
        <f t="shared" si="0"/>
        <v>17468.5</v>
      </c>
      <c r="K27" s="5">
        <f t="shared" si="1"/>
        <v>17468.5</v>
      </c>
      <c r="M27" s="14">
        <v>0.3131</v>
      </c>
      <c r="O27" s="5">
        <f t="shared" si="4"/>
        <v>5469.38735</v>
      </c>
      <c r="Q27" s="16">
        <f t="shared" si="2"/>
        <v>11999.11265</v>
      </c>
      <c r="S27" s="16">
        <f t="shared" si="3"/>
        <v>34937</v>
      </c>
    </row>
    <row r="28" spans="1:19" ht="11.25">
      <c r="A28" s="4" t="s">
        <v>23</v>
      </c>
      <c r="C28" s="3" t="s">
        <v>153</v>
      </c>
      <c r="E28" s="6">
        <v>26930.16</v>
      </c>
      <c r="G28" s="19">
        <v>0.5</v>
      </c>
      <c r="I28" s="20">
        <f t="shared" si="0"/>
        <v>13465.08</v>
      </c>
      <c r="K28" s="5">
        <f t="shared" si="1"/>
        <v>13465.08</v>
      </c>
      <c r="M28" s="14">
        <v>0.2204</v>
      </c>
      <c r="O28" s="5">
        <f t="shared" si="4"/>
        <v>2967.703632</v>
      </c>
      <c r="Q28" s="16">
        <f t="shared" si="2"/>
        <v>10497.376368</v>
      </c>
      <c r="S28" s="16">
        <f t="shared" si="3"/>
        <v>26930.159999999996</v>
      </c>
    </row>
    <row r="29" spans="1:19" ht="11.25">
      <c r="A29" s="4" t="s">
        <v>24</v>
      </c>
      <c r="C29" s="3" t="s">
        <v>154</v>
      </c>
      <c r="E29" s="6">
        <v>255291.36</v>
      </c>
      <c r="G29" s="19">
        <v>0.5</v>
      </c>
      <c r="I29" s="20">
        <f t="shared" si="0"/>
        <v>127645.68</v>
      </c>
      <c r="K29" s="5">
        <f t="shared" si="1"/>
        <v>127645.68</v>
      </c>
      <c r="M29" s="14">
        <v>0.3853</v>
      </c>
      <c r="O29" s="5">
        <f t="shared" si="4"/>
        <v>49181.88050399999</v>
      </c>
      <c r="Q29" s="16">
        <f t="shared" si="2"/>
        <v>78463.79949599999</v>
      </c>
      <c r="S29" s="16">
        <f t="shared" si="3"/>
        <v>255291.36</v>
      </c>
    </row>
    <row r="30" spans="1:19" ht="11.25">
      <c r="A30" s="4" t="s">
        <v>25</v>
      </c>
      <c r="C30" s="3" t="s">
        <v>155</v>
      </c>
      <c r="E30" s="6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15334.8</v>
      </c>
      <c r="G31" s="19">
        <v>0.5</v>
      </c>
      <c r="I31" s="20">
        <f t="shared" si="0"/>
        <v>7667.4</v>
      </c>
      <c r="K31" s="5">
        <f t="shared" si="1"/>
        <v>7667.4</v>
      </c>
      <c r="M31" s="14">
        <v>0.2901</v>
      </c>
      <c r="O31" s="5">
        <f t="shared" si="4"/>
        <v>2224.3127400000003</v>
      </c>
      <c r="Q31" s="16">
        <f t="shared" si="2"/>
        <v>5443.087259999999</v>
      </c>
      <c r="S31" s="16">
        <f t="shared" si="3"/>
        <v>15334.8</v>
      </c>
    </row>
    <row r="32" spans="1:19" ht="11.25">
      <c r="A32" s="4" t="s">
        <v>27</v>
      </c>
      <c r="C32" s="3" t="s">
        <v>157</v>
      </c>
      <c r="E32" s="6">
        <v>130372.01</v>
      </c>
      <c r="G32" s="19">
        <v>0.5</v>
      </c>
      <c r="I32" s="20">
        <f t="shared" si="0"/>
        <v>65186.005</v>
      </c>
      <c r="K32" s="5">
        <f t="shared" si="1"/>
        <v>65186.005</v>
      </c>
      <c r="M32" s="14">
        <v>0.3767</v>
      </c>
      <c r="O32" s="5">
        <f t="shared" si="4"/>
        <v>24555.5680835</v>
      </c>
      <c r="Q32" s="16">
        <f t="shared" si="2"/>
        <v>40630.436916499995</v>
      </c>
      <c r="S32" s="16">
        <f t="shared" si="3"/>
        <v>130372.01</v>
      </c>
    </row>
    <row r="33" spans="1:19" ht="11.25">
      <c r="A33" s="4" t="s">
        <v>28</v>
      </c>
      <c r="C33" s="3" t="s">
        <v>158</v>
      </c>
      <c r="E33" s="6">
        <v>70048.39</v>
      </c>
      <c r="G33" s="19">
        <v>0.5</v>
      </c>
      <c r="I33" s="20">
        <f t="shared" si="0"/>
        <v>35024.195</v>
      </c>
      <c r="K33" s="5">
        <f t="shared" si="1"/>
        <v>35024.195</v>
      </c>
      <c r="M33" s="14">
        <v>0.304</v>
      </c>
      <c r="O33" s="5">
        <f t="shared" si="4"/>
        <v>10647.35528</v>
      </c>
      <c r="Q33" s="16">
        <f t="shared" si="2"/>
        <v>24376.83972</v>
      </c>
      <c r="S33" s="16">
        <f t="shared" si="3"/>
        <v>70048.39</v>
      </c>
    </row>
    <row r="34" spans="1:19" ht="11.25">
      <c r="A34" s="4" t="s">
        <v>29</v>
      </c>
      <c r="C34" s="3" t="s">
        <v>159</v>
      </c>
      <c r="E34" s="6">
        <v>58096.63</v>
      </c>
      <c r="G34" s="19">
        <v>0.5</v>
      </c>
      <c r="I34" s="20">
        <f t="shared" si="0"/>
        <v>29048.315</v>
      </c>
      <c r="K34" s="5">
        <f t="shared" si="1"/>
        <v>29048.315</v>
      </c>
      <c r="M34" s="14">
        <v>0.3042</v>
      </c>
      <c r="O34" s="5">
        <f t="shared" si="4"/>
        <v>8836.497423</v>
      </c>
      <c r="Q34" s="16">
        <f t="shared" si="2"/>
        <v>20211.817576999998</v>
      </c>
      <c r="S34" s="16">
        <f t="shared" si="3"/>
        <v>58096.62999999999</v>
      </c>
    </row>
    <row r="35" spans="1:19" ht="11.25">
      <c r="A35" s="4" t="s">
        <v>30</v>
      </c>
      <c r="C35" s="3" t="s">
        <v>160</v>
      </c>
      <c r="E35" s="6">
        <v>53346.1</v>
      </c>
      <c r="G35" s="19">
        <v>0.5</v>
      </c>
      <c r="I35" s="20">
        <f t="shared" si="0"/>
        <v>26673.05</v>
      </c>
      <c r="K35" s="5">
        <f t="shared" si="1"/>
        <v>26673.05</v>
      </c>
      <c r="M35" s="14">
        <v>0.3358</v>
      </c>
      <c r="O35" s="5">
        <f t="shared" si="4"/>
        <v>8956.81019</v>
      </c>
      <c r="Q35" s="16">
        <f t="shared" si="2"/>
        <v>17716.23981</v>
      </c>
      <c r="S35" s="16">
        <f t="shared" si="3"/>
        <v>53346.1</v>
      </c>
    </row>
    <row r="36" spans="1:19" ht="11.25">
      <c r="A36" s="4" t="s">
        <v>31</v>
      </c>
      <c r="C36" s="3" t="s">
        <v>161</v>
      </c>
      <c r="E36" s="6">
        <v>37513.48</v>
      </c>
      <c r="G36" s="19">
        <v>0.5</v>
      </c>
      <c r="I36" s="20">
        <f t="shared" si="0"/>
        <v>18756.74</v>
      </c>
      <c r="K36" s="5">
        <f t="shared" si="1"/>
        <v>18756.74</v>
      </c>
      <c r="M36" s="14">
        <v>0.3853</v>
      </c>
      <c r="O36" s="5">
        <f t="shared" si="4"/>
        <v>7226.971922</v>
      </c>
      <c r="Q36" s="16">
        <f t="shared" si="2"/>
        <v>11529.768078000001</v>
      </c>
      <c r="S36" s="16">
        <f t="shared" si="3"/>
        <v>37513.48</v>
      </c>
    </row>
    <row r="37" spans="1:19" ht="11.25">
      <c r="A37" s="4" t="s">
        <v>32</v>
      </c>
      <c r="C37" s="3" t="s">
        <v>162</v>
      </c>
      <c r="E37" s="6">
        <v>474523.26</v>
      </c>
      <c r="G37" s="19">
        <v>0.5</v>
      </c>
      <c r="I37" s="20">
        <f t="shared" si="0"/>
        <v>237261.63</v>
      </c>
      <c r="K37" s="5">
        <f t="shared" si="1"/>
        <v>237261.63</v>
      </c>
      <c r="M37" s="14">
        <v>0.4611</v>
      </c>
      <c r="O37" s="5">
        <f t="shared" si="4"/>
        <v>109401.337593</v>
      </c>
      <c r="Q37" s="16">
        <f t="shared" si="2"/>
        <v>127860.292407</v>
      </c>
      <c r="S37" s="16">
        <f t="shared" si="3"/>
        <v>474523.26</v>
      </c>
    </row>
    <row r="38" spans="1:19" ht="11.25">
      <c r="A38" s="4" t="s">
        <v>33</v>
      </c>
      <c r="C38" s="3" t="s">
        <v>163</v>
      </c>
      <c r="E38" s="6">
        <v>102821.2</v>
      </c>
      <c r="G38" s="19">
        <v>0.5</v>
      </c>
      <c r="I38" s="20">
        <f t="shared" si="0"/>
        <v>51410.6</v>
      </c>
      <c r="K38" s="5">
        <f t="shared" si="1"/>
        <v>51410.6</v>
      </c>
      <c r="M38" s="14">
        <v>0.4584</v>
      </c>
      <c r="O38" s="5">
        <f t="shared" si="4"/>
        <v>23566.619039999998</v>
      </c>
      <c r="Q38" s="16">
        <f t="shared" si="2"/>
        <v>27843.98096</v>
      </c>
      <c r="S38" s="16">
        <f t="shared" si="3"/>
        <v>102821.2</v>
      </c>
    </row>
    <row r="39" spans="1:19" ht="11.25">
      <c r="A39" s="4" t="s">
        <v>34</v>
      </c>
      <c r="C39" s="3" t="s">
        <v>164</v>
      </c>
      <c r="E39" s="6">
        <v>14018.75</v>
      </c>
      <c r="G39" s="19">
        <v>0.5</v>
      </c>
      <c r="I39" s="20">
        <f t="shared" si="0"/>
        <v>7009.375</v>
      </c>
      <c r="K39" s="5">
        <f t="shared" si="1"/>
        <v>7009.375</v>
      </c>
      <c r="M39" s="14">
        <v>0.2324</v>
      </c>
      <c r="O39" s="5">
        <f t="shared" si="4"/>
        <v>1628.97875</v>
      </c>
      <c r="Q39" s="16">
        <f t="shared" si="2"/>
        <v>5380.39625</v>
      </c>
      <c r="S39" s="16">
        <f t="shared" si="3"/>
        <v>14018.75</v>
      </c>
    </row>
    <row r="40" spans="1:19" ht="11.25">
      <c r="A40" s="4" t="s">
        <v>35</v>
      </c>
      <c r="C40" s="3" t="s">
        <v>165</v>
      </c>
      <c r="E40" s="6">
        <v>82292.58</v>
      </c>
      <c r="G40" s="19">
        <v>0.5</v>
      </c>
      <c r="I40" s="20">
        <f t="shared" si="0"/>
        <v>41146.29</v>
      </c>
      <c r="K40" s="5">
        <f t="shared" si="1"/>
        <v>41146.29</v>
      </c>
      <c r="M40" s="14">
        <v>0.3811</v>
      </c>
      <c r="O40" s="5">
        <f t="shared" si="4"/>
        <v>15680.851119</v>
      </c>
      <c r="Q40" s="16">
        <f t="shared" si="2"/>
        <v>25465.438881000002</v>
      </c>
      <c r="S40" s="16">
        <f t="shared" si="3"/>
        <v>82292.58</v>
      </c>
    </row>
    <row r="41" spans="1:19" ht="11.25">
      <c r="A41" s="4" t="s">
        <v>36</v>
      </c>
      <c r="C41" s="3" t="s">
        <v>166</v>
      </c>
      <c r="E41" s="6">
        <v>44581.2</v>
      </c>
      <c r="G41" s="19">
        <v>0.5</v>
      </c>
      <c r="I41" s="20">
        <f t="shared" si="0"/>
        <v>22290.6</v>
      </c>
      <c r="K41" s="5">
        <f t="shared" si="1"/>
        <v>22290.6</v>
      </c>
      <c r="M41" s="14">
        <v>0.283</v>
      </c>
      <c r="O41" s="5">
        <f t="shared" si="4"/>
        <v>6308.239799999999</v>
      </c>
      <c r="Q41" s="16">
        <f t="shared" si="2"/>
        <v>15982.3602</v>
      </c>
      <c r="S41" s="16">
        <f t="shared" si="3"/>
        <v>44581.2</v>
      </c>
    </row>
    <row r="42" spans="1:19" ht="11.25">
      <c r="A42" s="4" t="s">
        <v>37</v>
      </c>
      <c r="C42" s="3" t="s">
        <v>167</v>
      </c>
      <c r="E42" s="6">
        <v>0</v>
      </c>
      <c r="G42" s="19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42272.18</v>
      </c>
      <c r="G43" s="19">
        <v>0.5</v>
      </c>
      <c r="I43" s="20">
        <f t="shared" si="0"/>
        <v>21136.09</v>
      </c>
      <c r="K43" s="5">
        <f t="shared" si="1"/>
        <v>21136.09</v>
      </c>
      <c r="M43" s="14">
        <v>0.2898</v>
      </c>
      <c r="O43" s="5">
        <f t="shared" si="4"/>
        <v>6125.238882</v>
      </c>
      <c r="Q43" s="16">
        <f t="shared" si="2"/>
        <v>15010.851118</v>
      </c>
      <c r="S43" s="16">
        <f t="shared" si="3"/>
        <v>42272.18</v>
      </c>
    </row>
    <row r="44" spans="1:19" ht="11.25">
      <c r="A44" s="4" t="s">
        <v>39</v>
      </c>
      <c r="C44" s="3" t="s">
        <v>169</v>
      </c>
      <c r="E44" s="6">
        <v>25337.2</v>
      </c>
      <c r="G44" s="19">
        <v>0.5</v>
      </c>
      <c r="I44" s="20">
        <f t="shared" si="0"/>
        <v>12668.6</v>
      </c>
      <c r="K44" s="5">
        <f t="shared" si="1"/>
        <v>12668.6</v>
      </c>
      <c r="M44" s="14">
        <v>0.3687</v>
      </c>
      <c r="O44" s="5">
        <f t="shared" si="4"/>
        <v>4670.9128200000005</v>
      </c>
      <c r="Q44" s="16">
        <f t="shared" si="2"/>
        <v>7997.68718</v>
      </c>
      <c r="S44" s="16">
        <f t="shared" si="3"/>
        <v>25337.2</v>
      </c>
    </row>
    <row r="45" spans="1:19" ht="11.25">
      <c r="A45" s="4" t="s">
        <v>40</v>
      </c>
      <c r="C45" s="3" t="s">
        <v>170</v>
      </c>
      <c r="E45" s="6">
        <v>7628.64</v>
      </c>
      <c r="G45" s="19">
        <v>0.5</v>
      </c>
      <c r="I45" s="20">
        <f t="shared" si="0"/>
        <v>3814.32</v>
      </c>
      <c r="K45" s="5">
        <f t="shared" si="1"/>
        <v>3814.32</v>
      </c>
      <c r="M45" s="14">
        <v>0.4871</v>
      </c>
      <c r="O45" s="5">
        <f t="shared" si="4"/>
        <v>1857.955272</v>
      </c>
      <c r="Q45" s="16">
        <f t="shared" si="2"/>
        <v>1956.3647280000002</v>
      </c>
      <c r="S45" s="16">
        <f t="shared" si="3"/>
        <v>7628.64</v>
      </c>
    </row>
    <row r="46" spans="1:19" ht="11.25">
      <c r="A46" s="4" t="s">
        <v>41</v>
      </c>
      <c r="C46" s="3" t="s">
        <v>171</v>
      </c>
      <c r="E46" s="6">
        <v>13695.3</v>
      </c>
      <c r="G46" s="19">
        <v>0.5</v>
      </c>
      <c r="I46" s="20">
        <f t="shared" si="0"/>
        <v>6847.65</v>
      </c>
      <c r="K46" s="5">
        <f t="shared" si="1"/>
        <v>6847.65</v>
      </c>
      <c r="M46" s="14">
        <v>0.2109</v>
      </c>
      <c r="O46" s="5">
        <f t="shared" si="4"/>
        <v>1444.169385</v>
      </c>
      <c r="Q46" s="16">
        <f t="shared" si="2"/>
        <v>5403.4806149999995</v>
      </c>
      <c r="S46" s="16">
        <f t="shared" si="3"/>
        <v>13695.3</v>
      </c>
    </row>
    <row r="47" spans="1:19" ht="11.25">
      <c r="A47" s="4" t="s">
        <v>42</v>
      </c>
      <c r="C47" s="3" t="s">
        <v>172</v>
      </c>
      <c r="E47" s="6">
        <v>8257.2</v>
      </c>
      <c r="G47" s="19">
        <v>0.5</v>
      </c>
      <c r="I47" s="20">
        <f t="shared" si="0"/>
        <v>4128.6</v>
      </c>
      <c r="K47" s="5">
        <f t="shared" si="1"/>
        <v>4128.6</v>
      </c>
      <c r="M47" s="14">
        <v>0.3471</v>
      </c>
      <c r="O47" s="5">
        <f t="shared" si="4"/>
        <v>1433.03706</v>
      </c>
      <c r="Q47" s="16">
        <f t="shared" si="2"/>
        <v>2695.5629400000003</v>
      </c>
      <c r="S47" s="16">
        <f t="shared" si="3"/>
        <v>8257.2</v>
      </c>
    </row>
    <row r="48" spans="1:19" ht="11.25">
      <c r="A48" s="4" t="s">
        <v>43</v>
      </c>
      <c r="C48" s="3" t="s">
        <v>173</v>
      </c>
      <c r="E48" s="6">
        <v>17663.36</v>
      </c>
      <c r="G48" s="19">
        <v>0.5</v>
      </c>
      <c r="I48" s="20">
        <f t="shared" si="0"/>
        <v>8831.68</v>
      </c>
      <c r="K48" s="5">
        <f t="shared" si="1"/>
        <v>8831.68</v>
      </c>
      <c r="M48" s="14">
        <v>0.2266</v>
      </c>
      <c r="O48" s="5">
        <f t="shared" si="4"/>
        <v>2001.2586880000001</v>
      </c>
      <c r="Q48" s="16">
        <f t="shared" si="2"/>
        <v>6830.421312</v>
      </c>
      <c r="S48" s="16">
        <f t="shared" si="3"/>
        <v>17663.36</v>
      </c>
    </row>
    <row r="49" spans="1:19" ht="11.25">
      <c r="A49" s="4" t="s">
        <v>44</v>
      </c>
      <c r="C49" s="3" t="s">
        <v>174</v>
      </c>
      <c r="E49" s="6">
        <v>59681.07</v>
      </c>
      <c r="G49" s="19">
        <v>0.5</v>
      </c>
      <c r="I49" s="20">
        <f t="shared" si="0"/>
        <v>29840.535</v>
      </c>
      <c r="K49" s="5">
        <f t="shared" si="1"/>
        <v>29840.535</v>
      </c>
      <c r="M49" s="14">
        <v>0.2335</v>
      </c>
      <c r="O49" s="5">
        <f t="shared" si="4"/>
        <v>6967.7649225000005</v>
      </c>
      <c r="Q49" s="16">
        <f t="shared" si="2"/>
        <v>22872.770077499998</v>
      </c>
      <c r="S49" s="16">
        <f t="shared" si="3"/>
        <v>59681.07</v>
      </c>
    </row>
    <row r="50" spans="1:19" ht="11.25">
      <c r="A50" s="4" t="s">
        <v>45</v>
      </c>
      <c r="C50" s="3" t="s">
        <v>175</v>
      </c>
      <c r="E50" s="6">
        <v>57775.23</v>
      </c>
      <c r="G50" s="19">
        <v>0.5</v>
      </c>
      <c r="I50" s="20">
        <f t="shared" si="0"/>
        <v>28887.615</v>
      </c>
      <c r="K50" s="5">
        <f t="shared" si="1"/>
        <v>28887.615</v>
      </c>
      <c r="M50" s="14">
        <v>0.4444</v>
      </c>
      <c r="O50" s="5">
        <f t="shared" si="4"/>
        <v>12837.656106</v>
      </c>
      <c r="Q50" s="16">
        <f t="shared" si="2"/>
        <v>16049.958894000001</v>
      </c>
      <c r="S50" s="16">
        <f t="shared" si="3"/>
        <v>57775.23</v>
      </c>
    </row>
    <row r="51" spans="1:19" ht="11.25">
      <c r="A51" s="4" t="s">
        <v>46</v>
      </c>
      <c r="C51" s="3" t="s">
        <v>176</v>
      </c>
      <c r="E51" s="6">
        <v>183349.85</v>
      </c>
      <c r="G51" s="19">
        <v>0.5</v>
      </c>
      <c r="I51" s="20">
        <f t="shared" si="0"/>
        <v>91674.925</v>
      </c>
      <c r="K51" s="5">
        <f t="shared" si="1"/>
        <v>91674.925</v>
      </c>
      <c r="M51" s="14">
        <v>0.3755</v>
      </c>
      <c r="O51" s="5">
        <f t="shared" si="4"/>
        <v>34423.9343375</v>
      </c>
      <c r="Q51" s="16">
        <f t="shared" si="2"/>
        <v>57250.9906625</v>
      </c>
      <c r="S51" s="16">
        <f t="shared" si="3"/>
        <v>183349.85</v>
      </c>
    </row>
    <row r="52" spans="1:19" ht="11.25">
      <c r="A52" s="4" t="s">
        <v>47</v>
      </c>
      <c r="C52" s="3" t="s">
        <v>177</v>
      </c>
      <c r="E52" s="6">
        <v>4926.83</v>
      </c>
      <c r="G52" s="19">
        <v>0.5</v>
      </c>
      <c r="I52" s="20">
        <f t="shared" si="0"/>
        <v>2463.415</v>
      </c>
      <c r="K52" s="5">
        <f t="shared" si="1"/>
        <v>2463.415</v>
      </c>
      <c r="M52" s="14">
        <v>0.2786</v>
      </c>
      <c r="O52" s="5">
        <f t="shared" si="4"/>
        <v>686.307419</v>
      </c>
      <c r="Q52" s="16">
        <f t="shared" si="2"/>
        <v>1777.107581</v>
      </c>
      <c r="S52" s="16">
        <f t="shared" si="3"/>
        <v>4926.83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2094.57</v>
      </c>
      <c r="G54" s="19">
        <v>0.5</v>
      </c>
      <c r="I54" s="20">
        <f t="shared" si="0"/>
        <v>1047.285</v>
      </c>
      <c r="K54" s="5">
        <f t="shared" si="1"/>
        <v>1047.285</v>
      </c>
      <c r="M54" s="14">
        <v>0.3613</v>
      </c>
      <c r="O54" s="5">
        <f t="shared" si="4"/>
        <v>378.38407050000006</v>
      </c>
      <c r="Q54" s="16">
        <f t="shared" si="2"/>
        <v>668.9009295000001</v>
      </c>
      <c r="S54" s="16">
        <f t="shared" si="3"/>
        <v>2094.57</v>
      </c>
    </row>
    <row r="55" spans="1:19" ht="11.25">
      <c r="A55" s="4" t="s">
        <v>50</v>
      </c>
      <c r="C55" s="3" t="s">
        <v>180</v>
      </c>
      <c r="E55" s="6">
        <v>15147.7</v>
      </c>
      <c r="G55" s="19">
        <v>0.5</v>
      </c>
      <c r="I55" s="20">
        <f t="shared" si="0"/>
        <v>7573.85</v>
      </c>
      <c r="K55" s="5">
        <f t="shared" si="1"/>
        <v>7573.85</v>
      </c>
      <c r="M55" s="14">
        <v>0.4483</v>
      </c>
      <c r="O55" s="5">
        <f t="shared" si="4"/>
        <v>3395.356955</v>
      </c>
      <c r="Q55" s="16">
        <f t="shared" si="2"/>
        <v>4178.493045</v>
      </c>
      <c r="S55" s="16">
        <f t="shared" si="3"/>
        <v>15147.7</v>
      </c>
    </row>
    <row r="56" spans="1:19" ht="11.25">
      <c r="A56" s="4" t="s">
        <v>51</v>
      </c>
      <c r="C56" s="3" t="s">
        <v>181</v>
      </c>
      <c r="E56" s="6">
        <v>13561.9</v>
      </c>
      <c r="G56" s="19">
        <v>0.5</v>
      </c>
      <c r="I56" s="20">
        <f t="shared" si="0"/>
        <v>6780.95</v>
      </c>
      <c r="K56" s="5">
        <f t="shared" si="1"/>
        <v>6780.95</v>
      </c>
      <c r="M56" s="14">
        <v>0.3144</v>
      </c>
      <c r="O56" s="5">
        <f t="shared" si="4"/>
        <v>2131.93068</v>
      </c>
      <c r="Q56" s="16">
        <f t="shared" si="2"/>
        <v>4649.019319999999</v>
      </c>
      <c r="S56" s="16">
        <f t="shared" si="3"/>
        <v>13561.9</v>
      </c>
    </row>
    <row r="57" spans="1:19" ht="11.25">
      <c r="A57" s="4" t="s">
        <v>52</v>
      </c>
      <c r="C57" s="3" t="s">
        <v>182</v>
      </c>
      <c r="E57" s="6">
        <v>36673.06</v>
      </c>
      <c r="G57" s="19">
        <v>0.5</v>
      </c>
      <c r="I57" s="20">
        <f t="shared" si="0"/>
        <v>18336.53</v>
      </c>
      <c r="K57" s="5">
        <f t="shared" si="1"/>
        <v>18336.53</v>
      </c>
      <c r="M57" s="14">
        <v>0.3627</v>
      </c>
      <c r="O57" s="5">
        <f t="shared" si="4"/>
        <v>6650.659431</v>
      </c>
      <c r="Q57" s="16">
        <f t="shared" si="2"/>
        <v>11685.870568999999</v>
      </c>
      <c r="S57" s="16">
        <f t="shared" si="3"/>
        <v>36673.06</v>
      </c>
    </row>
    <row r="58" spans="1:19" ht="11.25">
      <c r="A58" s="4" t="s">
        <v>53</v>
      </c>
      <c r="C58" s="3" t="s">
        <v>183</v>
      </c>
      <c r="E58" s="6">
        <v>3671.41</v>
      </c>
      <c r="G58" s="19">
        <v>0.5</v>
      </c>
      <c r="I58" s="20">
        <f t="shared" si="0"/>
        <v>1835.705</v>
      </c>
      <c r="K58" s="5">
        <f t="shared" si="1"/>
        <v>1835.705</v>
      </c>
      <c r="M58" s="14">
        <v>0.3853</v>
      </c>
      <c r="O58" s="5">
        <f t="shared" si="4"/>
        <v>707.2971365</v>
      </c>
      <c r="Q58" s="16">
        <f t="shared" si="2"/>
        <v>1128.4078635</v>
      </c>
      <c r="S58" s="16">
        <f t="shared" si="3"/>
        <v>3671.41</v>
      </c>
    </row>
    <row r="59" spans="1:19" ht="11.25">
      <c r="A59" s="4" t="s">
        <v>54</v>
      </c>
      <c r="C59" s="3" t="s">
        <v>184</v>
      </c>
      <c r="E59" s="6">
        <v>19976.46</v>
      </c>
      <c r="G59" s="19">
        <v>0.5</v>
      </c>
      <c r="I59" s="20">
        <f t="shared" si="0"/>
        <v>9988.23</v>
      </c>
      <c r="K59" s="5">
        <f t="shared" si="1"/>
        <v>9988.23</v>
      </c>
      <c r="M59" s="14">
        <v>0.4391</v>
      </c>
      <c r="O59" s="5">
        <f t="shared" si="4"/>
        <v>4385.831792999999</v>
      </c>
      <c r="Q59" s="16">
        <f t="shared" si="2"/>
        <v>5602.398207</v>
      </c>
      <c r="S59" s="16">
        <f t="shared" si="3"/>
        <v>19976.46</v>
      </c>
    </row>
    <row r="60" spans="1:19" ht="11.25">
      <c r="A60" s="4" t="s">
        <v>55</v>
      </c>
      <c r="C60" s="3" t="s">
        <v>185</v>
      </c>
      <c r="E60" s="6">
        <v>21163</v>
      </c>
      <c r="G60" s="19">
        <v>0.5</v>
      </c>
      <c r="I60" s="20">
        <f t="shared" si="0"/>
        <v>10581.5</v>
      </c>
      <c r="K60" s="5">
        <f t="shared" si="1"/>
        <v>10581.5</v>
      </c>
      <c r="M60" s="14">
        <v>0.2245</v>
      </c>
      <c r="O60" s="5">
        <f t="shared" si="4"/>
        <v>2375.54675</v>
      </c>
      <c r="Q60" s="16">
        <f t="shared" si="2"/>
        <v>8205.95325</v>
      </c>
      <c r="S60" s="16">
        <f t="shared" si="3"/>
        <v>21163</v>
      </c>
    </row>
    <row r="61" spans="1:19" ht="11.25">
      <c r="A61" s="4" t="s">
        <v>56</v>
      </c>
      <c r="C61" s="3" t="s">
        <v>186</v>
      </c>
      <c r="E61" s="6">
        <v>133635.1</v>
      </c>
      <c r="G61" s="19">
        <v>0.5</v>
      </c>
      <c r="I61" s="20">
        <f t="shared" si="0"/>
        <v>66817.55</v>
      </c>
      <c r="K61" s="5">
        <f t="shared" si="1"/>
        <v>66817.55</v>
      </c>
      <c r="M61" s="17">
        <v>0.4764</v>
      </c>
      <c r="O61" s="5">
        <f t="shared" si="4"/>
        <v>31831.880820000002</v>
      </c>
      <c r="Q61" s="16">
        <f t="shared" si="2"/>
        <v>34985.66918</v>
      </c>
      <c r="S61" s="16">
        <f t="shared" si="3"/>
        <v>133635.1</v>
      </c>
    </row>
    <row r="62" spans="1:19" ht="11.25">
      <c r="A62" s="4" t="s">
        <v>57</v>
      </c>
      <c r="C62" s="3" t="s">
        <v>187</v>
      </c>
      <c r="E62" s="6">
        <v>62640.48</v>
      </c>
      <c r="G62" s="19">
        <v>0.5</v>
      </c>
      <c r="I62" s="20">
        <f t="shared" si="0"/>
        <v>31320.24</v>
      </c>
      <c r="K62" s="5">
        <f t="shared" si="1"/>
        <v>31320.24</v>
      </c>
      <c r="M62" s="14">
        <v>0.4401</v>
      </c>
      <c r="O62" s="5">
        <f t="shared" si="4"/>
        <v>13784.037624</v>
      </c>
      <c r="Q62" s="16">
        <f t="shared" si="2"/>
        <v>17536.202376</v>
      </c>
      <c r="S62" s="16">
        <f t="shared" si="3"/>
        <v>62640.48</v>
      </c>
    </row>
    <row r="63" spans="1:19" ht="11.25">
      <c r="A63" s="4" t="s">
        <v>58</v>
      </c>
      <c r="C63" s="3" t="s">
        <v>188</v>
      </c>
      <c r="E63" s="6">
        <v>40980.17</v>
      </c>
      <c r="G63" s="19">
        <v>0.5</v>
      </c>
      <c r="I63" s="20">
        <f t="shared" si="0"/>
        <v>20490.085</v>
      </c>
      <c r="K63" s="5">
        <f t="shared" si="1"/>
        <v>20490.085</v>
      </c>
      <c r="M63" s="14">
        <v>0.1698</v>
      </c>
      <c r="O63" s="5">
        <f t="shared" si="4"/>
        <v>3479.216433</v>
      </c>
      <c r="Q63" s="16">
        <f t="shared" si="2"/>
        <v>17010.868566999998</v>
      </c>
      <c r="S63" s="16">
        <f t="shared" si="3"/>
        <v>40980.17</v>
      </c>
    </row>
    <row r="64" spans="1:19" ht="11.25">
      <c r="A64" s="4" t="s">
        <v>59</v>
      </c>
      <c r="C64" s="3" t="s">
        <v>189</v>
      </c>
      <c r="E64" s="6">
        <v>29023.15</v>
      </c>
      <c r="G64" s="19">
        <v>0.5</v>
      </c>
      <c r="I64" s="20">
        <f t="shared" si="0"/>
        <v>14511.575</v>
      </c>
      <c r="K64" s="5">
        <f t="shared" si="1"/>
        <v>14511.575</v>
      </c>
      <c r="M64" s="14">
        <v>0.3355</v>
      </c>
      <c r="O64" s="5">
        <f t="shared" si="4"/>
        <v>4868.6334125</v>
      </c>
      <c r="Q64" s="16">
        <f t="shared" si="2"/>
        <v>9642.941587500001</v>
      </c>
      <c r="S64" s="16">
        <f t="shared" si="3"/>
        <v>29023.15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76103.26</v>
      </c>
      <c r="G66" s="19">
        <v>0.5</v>
      </c>
      <c r="I66" s="20">
        <f t="shared" si="0"/>
        <v>38051.63</v>
      </c>
      <c r="K66" s="5">
        <f t="shared" si="1"/>
        <v>38051.63</v>
      </c>
      <c r="M66" s="14">
        <v>0.2286</v>
      </c>
      <c r="O66" s="5">
        <f t="shared" si="4"/>
        <v>8698.602617999999</v>
      </c>
      <c r="Q66" s="16">
        <f t="shared" si="2"/>
        <v>29353.027382</v>
      </c>
      <c r="S66" s="16">
        <f t="shared" si="3"/>
        <v>76103.26</v>
      </c>
    </row>
    <row r="67" spans="1:19" ht="11.25">
      <c r="A67" s="4" t="s">
        <v>62</v>
      </c>
      <c r="C67" s="3" t="s">
        <v>192</v>
      </c>
      <c r="E67" s="6">
        <v>7963.78</v>
      </c>
      <c r="G67" s="19">
        <v>0.5</v>
      </c>
      <c r="I67" s="20">
        <f t="shared" si="0"/>
        <v>3981.89</v>
      </c>
      <c r="K67" s="5">
        <f t="shared" si="1"/>
        <v>3981.89</v>
      </c>
      <c r="M67" s="14">
        <v>0.4333</v>
      </c>
      <c r="O67" s="5">
        <f t="shared" si="4"/>
        <v>1725.352937</v>
      </c>
      <c r="Q67" s="16">
        <f t="shared" si="2"/>
        <v>2256.5370629999998</v>
      </c>
      <c r="S67" s="16">
        <f t="shared" si="3"/>
        <v>7963.78</v>
      </c>
    </row>
    <row r="68" spans="1:19" ht="11.25">
      <c r="A68" s="4" t="s">
        <v>63</v>
      </c>
      <c r="C68" s="3" t="s">
        <v>193</v>
      </c>
      <c r="E68" s="6">
        <v>43704.39</v>
      </c>
      <c r="G68" s="19">
        <v>0.5</v>
      </c>
      <c r="I68" s="20">
        <f t="shared" si="0"/>
        <v>21852.195</v>
      </c>
      <c r="K68" s="5">
        <f t="shared" si="1"/>
        <v>21852.195</v>
      </c>
      <c r="M68" s="14">
        <v>0.2834</v>
      </c>
      <c r="O68" s="5">
        <f t="shared" si="4"/>
        <v>6192.912063</v>
      </c>
      <c r="Q68" s="16">
        <f t="shared" si="2"/>
        <v>15659.282937</v>
      </c>
      <c r="S68" s="16">
        <f t="shared" si="3"/>
        <v>43704.39</v>
      </c>
    </row>
    <row r="69" spans="1:19" ht="11.25">
      <c r="A69" s="4" t="s">
        <v>64</v>
      </c>
      <c r="C69" s="3" t="s">
        <v>194</v>
      </c>
      <c r="E69" s="6">
        <v>24378.4</v>
      </c>
      <c r="G69" s="19">
        <v>0.5</v>
      </c>
      <c r="I69" s="20">
        <f t="shared" si="0"/>
        <v>12189.2</v>
      </c>
      <c r="K69" s="5">
        <f t="shared" si="1"/>
        <v>12189.2</v>
      </c>
      <c r="M69" s="14">
        <v>0.3132</v>
      </c>
      <c r="O69" s="5">
        <f t="shared" si="4"/>
        <v>3817.65744</v>
      </c>
      <c r="Q69" s="16">
        <f t="shared" si="2"/>
        <v>8371.542560000002</v>
      </c>
      <c r="S69" s="16">
        <f t="shared" si="3"/>
        <v>24378.4</v>
      </c>
    </row>
    <row r="70" spans="1:19" ht="11.25">
      <c r="A70" s="4" t="s">
        <v>65</v>
      </c>
      <c r="C70" s="3" t="s">
        <v>195</v>
      </c>
      <c r="E70" s="6">
        <v>21654.8</v>
      </c>
      <c r="G70" s="19">
        <v>0.5</v>
      </c>
      <c r="I70" s="20">
        <f t="shared" si="0"/>
        <v>10827.4</v>
      </c>
      <c r="K70" s="5">
        <f t="shared" si="1"/>
        <v>10827.4</v>
      </c>
      <c r="M70" s="14">
        <v>0.4329</v>
      </c>
      <c r="O70" s="5">
        <f t="shared" si="4"/>
        <v>4687.18146</v>
      </c>
      <c r="Q70" s="16">
        <f t="shared" si="2"/>
        <v>6140.21854</v>
      </c>
      <c r="S70" s="16">
        <f t="shared" si="3"/>
        <v>21654.8</v>
      </c>
    </row>
    <row r="71" spans="1:19" ht="11.25">
      <c r="A71" s="4" t="s">
        <v>66</v>
      </c>
      <c r="C71" s="3" t="s">
        <v>196</v>
      </c>
      <c r="E71" s="6">
        <v>48445.5</v>
      </c>
      <c r="G71" s="19">
        <v>0.5</v>
      </c>
      <c r="I71" s="20">
        <f t="shared" si="0"/>
        <v>24222.75</v>
      </c>
      <c r="K71" s="5">
        <f t="shared" si="1"/>
        <v>24222.75</v>
      </c>
      <c r="M71" s="14">
        <v>0.1971</v>
      </c>
      <c r="O71" s="5">
        <f t="shared" si="4"/>
        <v>4774.304025</v>
      </c>
      <c r="Q71" s="16">
        <f t="shared" si="2"/>
        <v>19448.445975</v>
      </c>
      <c r="S71" s="16">
        <f t="shared" si="3"/>
        <v>48445.5</v>
      </c>
    </row>
    <row r="72" spans="1:19" ht="11.25">
      <c r="A72" s="4" t="s">
        <v>67</v>
      </c>
      <c r="C72" s="3" t="s">
        <v>197</v>
      </c>
      <c r="E72" s="6">
        <v>0</v>
      </c>
      <c r="G72" s="19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11833.78</v>
      </c>
      <c r="G73" s="19">
        <v>0.5</v>
      </c>
      <c r="I73" s="20">
        <f t="shared" si="0"/>
        <v>5916.89</v>
      </c>
      <c r="K73" s="5">
        <f t="shared" si="1"/>
        <v>5916.89</v>
      </c>
      <c r="M73" s="14">
        <v>0.2686</v>
      </c>
      <c r="O73" s="5">
        <f t="shared" si="4"/>
        <v>1589.276654</v>
      </c>
      <c r="Q73" s="16">
        <f t="shared" si="2"/>
        <v>4327.613346</v>
      </c>
      <c r="S73" s="16">
        <f t="shared" si="3"/>
        <v>11833.78</v>
      </c>
    </row>
    <row r="74" spans="1:19" ht="11.25">
      <c r="A74" s="4" t="s">
        <v>69</v>
      </c>
      <c r="C74" s="3" t="s">
        <v>199</v>
      </c>
      <c r="E74" s="6">
        <v>23080.81</v>
      </c>
      <c r="G74" s="19">
        <v>0.5</v>
      </c>
      <c r="I74" s="20">
        <f aca="true" t="shared" si="5" ref="I74:I137">E74*G74</f>
        <v>11540.405</v>
      </c>
      <c r="K74" s="5">
        <f aca="true" t="shared" si="6" ref="K74:K135">E74-I74</f>
        <v>11540.405</v>
      </c>
      <c r="M74" s="14">
        <v>0.4083</v>
      </c>
      <c r="O74" s="5">
        <f t="shared" si="4"/>
        <v>4711.947361500001</v>
      </c>
      <c r="Q74" s="16">
        <f aca="true" t="shared" si="7" ref="Q74:Q135">K74-O74</f>
        <v>6828.4576385</v>
      </c>
      <c r="S74" s="16">
        <f aca="true" t="shared" si="8" ref="S74:S135">I74+O74+Q74</f>
        <v>23080.81</v>
      </c>
    </row>
    <row r="75" spans="1:19" ht="11.25">
      <c r="A75" s="4" t="s">
        <v>70</v>
      </c>
      <c r="C75" s="3" t="s">
        <v>200</v>
      </c>
      <c r="E75" s="6">
        <v>26243.15</v>
      </c>
      <c r="G75" s="19">
        <v>0.5</v>
      </c>
      <c r="I75" s="20">
        <f t="shared" si="5"/>
        <v>13121.575</v>
      </c>
      <c r="K75" s="5">
        <f t="shared" si="6"/>
        <v>13121.575</v>
      </c>
      <c r="M75" s="14">
        <v>0.2865</v>
      </c>
      <c r="O75" s="5">
        <f aca="true" t="shared" si="9" ref="O75:O135">K75*M75</f>
        <v>3759.3312375</v>
      </c>
      <c r="Q75" s="16">
        <f t="shared" si="7"/>
        <v>9362.2437625</v>
      </c>
      <c r="S75" s="16">
        <f t="shared" si="8"/>
        <v>26243.15</v>
      </c>
    </row>
    <row r="76" spans="1:19" ht="11.25">
      <c r="A76" s="4" t="s">
        <v>71</v>
      </c>
      <c r="C76" s="3" t="s">
        <v>201</v>
      </c>
      <c r="E76" s="6">
        <v>0</v>
      </c>
      <c r="G76" s="19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55048</v>
      </c>
      <c r="G77" s="19">
        <v>0.5</v>
      </c>
      <c r="I77" s="20">
        <f t="shared" si="5"/>
        <v>27524</v>
      </c>
      <c r="K77" s="5">
        <f t="shared" si="6"/>
        <v>27524</v>
      </c>
      <c r="M77" s="14">
        <v>0.2355</v>
      </c>
      <c r="O77" s="5">
        <f t="shared" si="9"/>
        <v>6481.902</v>
      </c>
      <c r="Q77" s="16">
        <f t="shared" si="7"/>
        <v>21042.097999999998</v>
      </c>
      <c r="S77" s="16">
        <f t="shared" si="8"/>
        <v>55048</v>
      </c>
    </row>
    <row r="78" spans="1:19" ht="11.25">
      <c r="A78" s="4" t="s">
        <v>73</v>
      </c>
      <c r="C78" s="3" t="s">
        <v>203</v>
      </c>
      <c r="E78" s="6">
        <v>14548.4</v>
      </c>
      <c r="G78" s="19">
        <v>0.5</v>
      </c>
      <c r="I78" s="20">
        <f t="shared" si="5"/>
        <v>7274.2</v>
      </c>
      <c r="K78" s="5">
        <f t="shared" si="6"/>
        <v>7274.2</v>
      </c>
      <c r="M78" s="14">
        <v>0.4342</v>
      </c>
      <c r="O78" s="5">
        <f t="shared" si="9"/>
        <v>3158.4576399999996</v>
      </c>
      <c r="Q78" s="16">
        <f t="shared" si="7"/>
        <v>4115.74236</v>
      </c>
      <c r="S78" s="16">
        <f t="shared" si="8"/>
        <v>14548.4</v>
      </c>
    </row>
    <row r="79" spans="1:19" ht="11.25">
      <c r="A79" s="4" t="s">
        <v>74</v>
      </c>
      <c r="C79" s="3" t="s">
        <v>204</v>
      </c>
      <c r="E79" s="6">
        <v>43540.82</v>
      </c>
      <c r="G79" s="19">
        <v>0.5</v>
      </c>
      <c r="I79" s="20">
        <f t="shared" si="5"/>
        <v>21770.41</v>
      </c>
      <c r="K79" s="5">
        <f t="shared" si="6"/>
        <v>21770.41</v>
      </c>
      <c r="M79" s="14">
        <v>0.2232</v>
      </c>
      <c r="O79" s="5">
        <f t="shared" si="9"/>
        <v>4859.155512</v>
      </c>
      <c r="Q79" s="16">
        <f t="shared" si="7"/>
        <v>16911.254488</v>
      </c>
      <c r="S79" s="16">
        <f t="shared" si="8"/>
        <v>43540.82</v>
      </c>
    </row>
    <row r="80" spans="1:19" ht="11.25">
      <c r="A80" s="4" t="s">
        <v>75</v>
      </c>
      <c r="C80" s="3" t="s">
        <v>205</v>
      </c>
      <c r="E80" s="6">
        <v>6291.2</v>
      </c>
      <c r="G80" s="19">
        <v>0.5</v>
      </c>
      <c r="I80" s="20">
        <f t="shared" si="5"/>
        <v>3145.6</v>
      </c>
      <c r="K80" s="5">
        <f t="shared" si="6"/>
        <v>3145.6</v>
      </c>
      <c r="M80" s="14">
        <v>0.3716</v>
      </c>
      <c r="O80" s="5">
        <f t="shared" si="9"/>
        <v>1168.9049599999998</v>
      </c>
      <c r="Q80" s="16">
        <f t="shared" si="7"/>
        <v>1976.69504</v>
      </c>
      <c r="S80" s="16">
        <f t="shared" si="8"/>
        <v>6291.200000000001</v>
      </c>
    </row>
    <row r="81" spans="1:19" ht="11.25">
      <c r="A81" s="4" t="s">
        <v>76</v>
      </c>
      <c r="C81" s="3" t="s">
        <v>206</v>
      </c>
      <c r="E81" s="6">
        <v>288071.92</v>
      </c>
      <c r="G81" s="19">
        <v>0.5</v>
      </c>
      <c r="I81" s="20">
        <f t="shared" si="5"/>
        <v>144035.96</v>
      </c>
      <c r="K81" s="5">
        <f t="shared" si="6"/>
        <v>144035.96</v>
      </c>
      <c r="M81" s="14">
        <v>0.3414</v>
      </c>
      <c r="O81" s="5">
        <f t="shared" si="9"/>
        <v>49173.876743999994</v>
      </c>
      <c r="Q81" s="16">
        <f t="shared" si="7"/>
        <v>94862.083256</v>
      </c>
      <c r="S81" s="16">
        <f t="shared" si="8"/>
        <v>288071.92</v>
      </c>
    </row>
    <row r="82" spans="1:19" ht="11.25">
      <c r="A82" s="4" t="s">
        <v>77</v>
      </c>
      <c r="C82" s="3" t="s">
        <v>207</v>
      </c>
      <c r="E82" s="6">
        <v>53047.85</v>
      </c>
      <c r="G82" s="19">
        <v>0.5</v>
      </c>
      <c r="I82" s="20">
        <f t="shared" si="5"/>
        <v>26523.925</v>
      </c>
      <c r="K82" s="5">
        <f t="shared" si="6"/>
        <v>26523.925</v>
      </c>
      <c r="M82" s="14">
        <v>0.2923</v>
      </c>
      <c r="O82" s="5">
        <f t="shared" si="9"/>
        <v>7752.9432775</v>
      </c>
      <c r="Q82" s="16">
        <f t="shared" si="7"/>
        <v>18770.9817225</v>
      </c>
      <c r="S82" s="16">
        <f t="shared" si="8"/>
        <v>53047.85</v>
      </c>
    </row>
    <row r="83" spans="1:19" ht="11.25">
      <c r="A83" s="4" t="s">
        <v>78</v>
      </c>
      <c r="C83" s="3" t="s">
        <v>208</v>
      </c>
      <c r="E83" s="6">
        <v>1572.8</v>
      </c>
      <c r="G83" s="19">
        <v>0.5</v>
      </c>
      <c r="I83" s="20">
        <f t="shared" si="5"/>
        <v>786.4</v>
      </c>
      <c r="K83" s="5">
        <f t="shared" si="6"/>
        <v>786.4</v>
      </c>
      <c r="M83" s="14">
        <v>0.4199</v>
      </c>
      <c r="O83" s="5">
        <f t="shared" si="9"/>
        <v>330.20936</v>
      </c>
      <c r="Q83" s="16">
        <f t="shared" si="7"/>
        <v>456.19064</v>
      </c>
      <c r="S83" s="16">
        <f t="shared" si="8"/>
        <v>1572.8</v>
      </c>
    </row>
    <row r="84" spans="1:19" ht="11.25">
      <c r="A84" s="4" t="s">
        <v>79</v>
      </c>
      <c r="C84" s="3" t="s">
        <v>209</v>
      </c>
      <c r="E84" s="6">
        <v>17737.9</v>
      </c>
      <c r="G84" s="19">
        <v>0.5</v>
      </c>
      <c r="I84" s="20">
        <f t="shared" si="5"/>
        <v>8868.95</v>
      </c>
      <c r="K84" s="5">
        <f t="shared" si="6"/>
        <v>8868.95</v>
      </c>
      <c r="M84" s="14">
        <v>0.3227</v>
      </c>
      <c r="O84" s="5">
        <f t="shared" si="9"/>
        <v>2862.010165</v>
      </c>
      <c r="Q84" s="16">
        <f t="shared" si="7"/>
        <v>6006.939835000001</v>
      </c>
      <c r="S84" s="16">
        <f t="shared" si="8"/>
        <v>17737.9</v>
      </c>
    </row>
    <row r="85" spans="1:19" ht="11.25">
      <c r="A85" s="4" t="s">
        <v>80</v>
      </c>
      <c r="C85" s="3" t="s">
        <v>210</v>
      </c>
      <c r="E85" s="6">
        <v>158337.06</v>
      </c>
      <c r="G85" s="19">
        <v>0.5</v>
      </c>
      <c r="I85" s="20">
        <f t="shared" si="5"/>
        <v>79168.53</v>
      </c>
      <c r="K85" s="5">
        <f t="shared" si="6"/>
        <v>79168.53</v>
      </c>
      <c r="M85" s="14">
        <v>0.4397</v>
      </c>
      <c r="O85" s="5">
        <f t="shared" si="9"/>
        <v>34810.402641</v>
      </c>
      <c r="Q85" s="16">
        <f t="shared" si="7"/>
        <v>44358.127359</v>
      </c>
      <c r="S85" s="16">
        <f t="shared" si="8"/>
        <v>158337.06</v>
      </c>
    </row>
    <row r="86" spans="1:19" ht="11.25">
      <c r="A86" s="4" t="s">
        <v>81</v>
      </c>
      <c r="C86" s="3" t="s">
        <v>211</v>
      </c>
      <c r="E86" s="6">
        <v>57224.01</v>
      </c>
      <c r="G86" s="19">
        <v>0.5</v>
      </c>
      <c r="I86" s="20">
        <f t="shared" si="5"/>
        <v>28612.005</v>
      </c>
      <c r="K86" s="5">
        <f t="shared" si="6"/>
        <v>28612.005</v>
      </c>
      <c r="M86" s="14">
        <v>0.2336</v>
      </c>
      <c r="O86" s="5">
        <f t="shared" si="9"/>
        <v>6683.764368</v>
      </c>
      <c r="Q86" s="16">
        <f t="shared" si="7"/>
        <v>21928.240632</v>
      </c>
      <c r="S86" s="16">
        <f t="shared" si="8"/>
        <v>57224.01</v>
      </c>
    </row>
    <row r="87" spans="1:19" ht="11.25">
      <c r="A87" s="4" t="s">
        <v>82</v>
      </c>
      <c r="C87" s="3" t="s">
        <v>212</v>
      </c>
      <c r="E87" s="6">
        <v>96096.97</v>
      </c>
      <c r="G87" s="19">
        <v>0.5</v>
      </c>
      <c r="I87" s="20">
        <f t="shared" si="5"/>
        <v>48048.485</v>
      </c>
      <c r="K87" s="5">
        <f t="shared" si="6"/>
        <v>48048.485</v>
      </c>
      <c r="M87" s="14">
        <v>0.3445</v>
      </c>
      <c r="O87" s="5">
        <f t="shared" si="9"/>
        <v>16552.7030825</v>
      </c>
      <c r="Q87" s="16">
        <f t="shared" si="7"/>
        <v>31495.7819175</v>
      </c>
      <c r="S87" s="16">
        <f t="shared" si="8"/>
        <v>96096.97</v>
      </c>
    </row>
    <row r="88" spans="1:19" ht="11.25">
      <c r="A88" s="4" t="s">
        <v>83</v>
      </c>
      <c r="C88" s="3" t="s">
        <v>213</v>
      </c>
      <c r="E88" s="6">
        <v>48311.66</v>
      </c>
      <c r="G88" s="19">
        <v>0.5</v>
      </c>
      <c r="I88" s="20">
        <f t="shared" si="5"/>
        <v>24155.83</v>
      </c>
      <c r="K88" s="5">
        <f t="shared" si="6"/>
        <v>24155.83</v>
      </c>
      <c r="M88" s="14">
        <v>0.1894</v>
      </c>
      <c r="O88" s="5">
        <f t="shared" si="9"/>
        <v>4575.114202000001</v>
      </c>
      <c r="Q88" s="16">
        <f t="shared" si="7"/>
        <v>19580.715798</v>
      </c>
      <c r="S88" s="16">
        <f t="shared" si="8"/>
        <v>48311.66</v>
      </c>
    </row>
    <row r="89" spans="1:19" ht="11.25">
      <c r="A89" s="4" t="s">
        <v>84</v>
      </c>
      <c r="C89" s="3" t="s">
        <v>214</v>
      </c>
      <c r="E89" s="6">
        <v>23498.6</v>
      </c>
      <c r="G89" s="19">
        <v>0.5</v>
      </c>
      <c r="I89" s="20">
        <f t="shared" si="5"/>
        <v>11749.3</v>
      </c>
      <c r="K89" s="5">
        <f t="shared" si="6"/>
        <v>11749.3</v>
      </c>
      <c r="M89" s="14">
        <v>0.3154</v>
      </c>
      <c r="O89" s="5">
        <f t="shared" si="9"/>
        <v>3705.7292199999997</v>
      </c>
      <c r="Q89" s="16">
        <f t="shared" si="7"/>
        <v>8043.57078</v>
      </c>
      <c r="S89" s="16">
        <f t="shared" si="8"/>
        <v>23498.6</v>
      </c>
    </row>
    <row r="90" spans="1:19" ht="11.25">
      <c r="A90" s="4" t="s">
        <v>85</v>
      </c>
      <c r="C90" s="3" t="s">
        <v>215</v>
      </c>
      <c r="E90" s="6">
        <v>26152.24</v>
      </c>
      <c r="G90" s="19">
        <v>0.5</v>
      </c>
      <c r="I90" s="20">
        <f t="shared" si="5"/>
        <v>13076.12</v>
      </c>
      <c r="K90" s="5">
        <f t="shared" si="6"/>
        <v>13076.12</v>
      </c>
      <c r="M90" s="14">
        <v>0.3517</v>
      </c>
      <c r="O90" s="5">
        <f t="shared" si="9"/>
        <v>4598.871404</v>
      </c>
      <c r="Q90" s="16">
        <f t="shared" si="7"/>
        <v>8477.248596000001</v>
      </c>
      <c r="S90" s="16">
        <f t="shared" si="8"/>
        <v>26152.24</v>
      </c>
    </row>
    <row r="91" spans="1:19" ht="11.25">
      <c r="A91" s="4" t="s">
        <v>86</v>
      </c>
      <c r="C91" s="3" t="s">
        <v>216</v>
      </c>
      <c r="E91" s="6">
        <v>64972.33</v>
      </c>
      <c r="G91" s="19">
        <v>0.5</v>
      </c>
      <c r="I91" s="20">
        <f t="shared" si="5"/>
        <v>32486.165</v>
      </c>
      <c r="K91" s="5">
        <f t="shared" si="6"/>
        <v>32486.165</v>
      </c>
      <c r="M91" s="14">
        <v>0.2337</v>
      </c>
      <c r="O91" s="5">
        <f t="shared" si="9"/>
        <v>7592.0167605</v>
      </c>
      <c r="Q91" s="16">
        <f t="shared" si="7"/>
        <v>24894.148239500002</v>
      </c>
      <c r="S91" s="16">
        <f t="shared" si="8"/>
        <v>64972.33</v>
      </c>
    </row>
    <row r="92" spans="1:19" ht="11.25">
      <c r="A92" s="4" t="s">
        <v>87</v>
      </c>
      <c r="C92" s="3" t="s">
        <v>217</v>
      </c>
      <c r="E92" s="6">
        <v>1959</v>
      </c>
      <c r="G92" s="19">
        <v>0.5</v>
      </c>
      <c r="I92" s="20">
        <f t="shared" si="5"/>
        <v>979.5</v>
      </c>
      <c r="K92" s="5">
        <f t="shared" si="6"/>
        <v>979.5</v>
      </c>
      <c r="M92" s="14">
        <v>0.323</v>
      </c>
      <c r="O92" s="5">
        <f t="shared" si="9"/>
        <v>316.37850000000003</v>
      </c>
      <c r="Q92" s="16">
        <f t="shared" si="7"/>
        <v>663.1215</v>
      </c>
      <c r="S92" s="16">
        <f t="shared" si="8"/>
        <v>1959</v>
      </c>
    </row>
    <row r="93" spans="1:19" ht="11.25">
      <c r="A93" s="4" t="s">
        <v>88</v>
      </c>
      <c r="C93" s="3" t="s">
        <v>218</v>
      </c>
      <c r="E93" s="6">
        <v>128931.28</v>
      </c>
      <c r="G93" s="19">
        <v>0.5</v>
      </c>
      <c r="I93" s="20">
        <f t="shared" si="5"/>
        <v>64465.64</v>
      </c>
      <c r="K93" s="5">
        <f t="shared" si="6"/>
        <v>64465.64</v>
      </c>
      <c r="M93" s="14">
        <v>0.4588</v>
      </c>
      <c r="O93" s="5">
        <f t="shared" si="9"/>
        <v>29576.835632</v>
      </c>
      <c r="Q93" s="16">
        <f t="shared" si="7"/>
        <v>34888.804368</v>
      </c>
      <c r="S93" s="16">
        <f t="shared" si="8"/>
        <v>128931.28</v>
      </c>
    </row>
    <row r="94" spans="1:19" ht="11.25">
      <c r="A94" s="4" t="s">
        <v>89</v>
      </c>
      <c r="C94" s="3" t="s">
        <v>219</v>
      </c>
      <c r="E94" s="6">
        <v>167998.09</v>
      </c>
      <c r="G94" s="19">
        <v>0.5</v>
      </c>
      <c r="I94" s="20">
        <f t="shared" si="5"/>
        <v>83999.045</v>
      </c>
      <c r="K94" s="5">
        <f t="shared" si="6"/>
        <v>83999.045</v>
      </c>
      <c r="M94" s="14">
        <v>0.4439</v>
      </c>
      <c r="O94" s="5">
        <f t="shared" si="9"/>
        <v>37287.1760755</v>
      </c>
      <c r="Q94" s="16">
        <f t="shared" si="7"/>
        <v>46711.8689245</v>
      </c>
      <c r="S94" s="16">
        <f t="shared" si="8"/>
        <v>167998.09</v>
      </c>
    </row>
    <row r="95" spans="1:19" ht="11.25">
      <c r="A95" s="4" t="s">
        <v>90</v>
      </c>
      <c r="C95" s="3" t="s">
        <v>220</v>
      </c>
      <c r="E95" s="6">
        <v>3538.8</v>
      </c>
      <c r="G95" s="19">
        <v>0.5</v>
      </c>
      <c r="I95" s="20">
        <f t="shared" si="5"/>
        <v>1769.4</v>
      </c>
      <c r="K95" s="5">
        <f t="shared" si="6"/>
        <v>1769.4</v>
      </c>
      <c r="M95" s="14">
        <v>0.3979</v>
      </c>
      <c r="O95" s="5">
        <f t="shared" si="9"/>
        <v>704.04426</v>
      </c>
      <c r="Q95" s="16">
        <f t="shared" si="7"/>
        <v>1065.35574</v>
      </c>
      <c r="S95" s="16">
        <f t="shared" si="8"/>
        <v>3538.8</v>
      </c>
    </row>
    <row r="96" spans="1:19" ht="11.25">
      <c r="A96" s="4" t="s">
        <v>91</v>
      </c>
      <c r="C96" s="3" t="s">
        <v>221</v>
      </c>
      <c r="E96" s="6">
        <v>4926.83</v>
      </c>
      <c r="G96" s="19">
        <v>0.5</v>
      </c>
      <c r="I96" s="20">
        <f t="shared" si="5"/>
        <v>2463.415</v>
      </c>
      <c r="K96" s="5">
        <f t="shared" si="6"/>
        <v>2463.415</v>
      </c>
      <c r="M96" s="14">
        <v>0.2387</v>
      </c>
      <c r="O96" s="5">
        <f t="shared" si="9"/>
        <v>588.0171604999999</v>
      </c>
      <c r="Q96" s="16">
        <f t="shared" si="7"/>
        <v>1875.3978395</v>
      </c>
      <c r="S96" s="16">
        <f t="shared" si="8"/>
        <v>4926.83</v>
      </c>
    </row>
    <row r="97" spans="1:19" ht="11.25">
      <c r="A97" s="4" t="s">
        <v>92</v>
      </c>
      <c r="C97" s="3" t="s">
        <v>222</v>
      </c>
      <c r="E97" s="6">
        <v>23477.03</v>
      </c>
      <c r="G97" s="19">
        <v>0.5</v>
      </c>
      <c r="I97" s="20">
        <f t="shared" si="5"/>
        <v>11738.515</v>
      </c>
      <c r="K97" s="5">
        <f t="shared" si="6"/>
        <v>11738.515</v>
      </c>
      <c r="M97" s="14">
        <v>0.2455</v>
      </c>
      <c r="O97" s="5">
        <f t="shared" si="9"/>
        <v>2881.8054325</v>
      </c>
      <c r="Q97" s="16">
        <f t="shared" si="7"/>
        <v>8856.7095675</v>
      </c>
      <c r="S97" s="16">
        <f t="shared" si="8"/>
        <v>23477.03</v>
      </c>
    </row>
    <row r="98" spans="1:19" ht="11.25">
      <c r="A98" s="4" t="s">
        <v>93</v>
      </c>
      <c r="C98" s="3" t="s">
        <v>223</v>
      </c>
      <c r="E98" s="6">
        <v>185174.88</v>
      </c>
      <c r="G98" s="19">
        <v>0.5</v>
      </c>
      <c r="I98" s="20">
        <f t="shared" si="5"/>
        <v>92587.44</v>
      </c>
      <c r="K98" s="5">
        <f t="shared" si="6"/>
        <v>92587.44</v>
      </c>
      <c r="M98" s="14">
        <v>0.3853</v>
      </c>
      <c r="O98" s="5">
        <f t="shared" si="9"/>
        <v>35673.940632</v>
      </c>
      <c r="Q98" s="16">
        <f t="shared" si="7"/>
        <v>56913.499368000004</v>
      </c>
      <c r="S98" s="16">
        <f t="shared" si="8"/>
        <v>185174.88</v>
      </c>
    </row>
    <row r="99" spans="1:19" ht="11.25">
      <c r="A99" s="4" t="s">
        <v>94</v>
      </c>
      <c r="C99" s="3" t="s">
        <v>224</v>
      </c>
      <c r="E99" s="6">
        <v>7931</v>
      </c>
      <c r="G99" s="19">
        <v>0.5</v>
      </c>
      <c r="I99" s="20">
        <f t="shared" si="5"/>
        <v>3965.5</v>
      </c>
      <c r="K99" s="5">
        <f t="shared" si="6"/>
        <v>3965.5</v>
      </c>
      <c r="M99" s="14">
        <v>0.276</v>
      </c>
      <c r="O99" s="5">
        <f t="shared" si="9"/>
        <v>1094.478</v>
      </c>
      <c r="Q99" s="16">
        <f t="shared" si="7"/>
        <v>2871.022</v>
      </c>
      <c r="S99" s="16">
        <f t="shared" si="8"/>
        <v>7931</v>
      </c>
    </row>
    <row r="100" spans="1:19" ht="11.25">
      <c r="A100" s="4" t="s">
        <v>95</v>
      </c>
      <c r="C100" s="3" t="s">
        <v>225</v>
      </c>
      <c r="E100" s="6">
        <v>326.5</v>
      </c>
      <c r="G100" s="19">
        <v>0.5</v>
      </c>
      <c r="I100" s="20">
        <f t="shared" si="5"/>
        <v>163.25</v>
      </c>
      <c r="K100" s="5">
        <f t="shared" si="6"/>
        <v>163.25</v>
      </c>
      <c r="M100" s="14">
        <v>0.3025</v>
      </c>
      <c r="O100" s="5">
        <f t="shared" si="9"/>
        <v>49.383125</v>
      </c>
      <c r="Q100" s="16">
        <f t="shared" si="7"/>
        <v>113.866875</v>
      </c>
      <c r="S100" s="16">
        <f t="shared" si="8"/>
        <v>326.5</v>
      </c>
    </row>
    <row r="101" spans="1:19" ht="11.25">
      <c r="A101" s="4" t="s">
        <v>96</v>
      </c>
      <c r="C101" s="3" t="s">
        <v>226</v>
      </c>
      <c r="E101" s="6">
        <v>19351.82</v>
      </c>
      <c r="G101" s="19">
        <v>0.5</v>
      </c>
      <c r="I101" s="20">
        <f t="shared" si="5"/>
        <v>9675.91</v>
      </c>
      <c r="K101" s="5">
        <f t="shared" si="6"/>
        <v>9675.91</v>
      </c>
      <c r="M101" s="14">
        <v>0.2755</v>
      </c>
      <c r="O101" s="5">
        <f t="shared" si="9"/>
        <v>2665.713205</v>
      </c>
      <c r="Q101" s="16">
        <f t="shared" si="7"/>
        <v>7010.196795</v>
      </c>
      <c r="S101" s="16">
        <f t="shared" si="8"/>
        <v>19351.82</v>
      </c>
    </row>
    <row r="102" spans="1:19" ht="11.25">
      <c r="A102" s="4" t="s">
        <v>97</v>
      </c>
      <c r="C102" s="3" t="s">
        <v>227</v>
      </c>
      <c r="E102" s="6">
        <v>-265</v>
      </c>
      <c r="G102" s="19">
        <v>0.5</v>
      </c>
      <c r="I102" s="20">
        <f t="shared" si="5"/>
        <v>-132.5</v>
      </c>
      <c r="K102" s="5">
        <f t="shared" si="6"/>
        <v>-132.5</v>
      </c>
      <c r="M102" s="14">
        <v>0.2708</v>
      </c>
      <c r="O102" s="5">
        <f t="shared" si="9"/>
        <v>-35.881</v>
      </c>
      <c r="Q102" s="16">
        <f t="shared" si="7"/>
        <v>-96.619</v>
      </c>
      <c r="S102" s="16">
        <f t="shared" si="8"/>
        <v>-265</v>
      </c>
    </row>
    <row r="103" spans="1:19" ht="11.25">
      <c r="A103" s="4" t="s">
        <v>98</v>
      </c>
      <c r="C103" s="3" t="s">
        <v>228</v>
      </c>
      <c r="E103" s="6">
        <v>1306</v>
      </c>
      <c r="G103" s="19">
        <v>0.5</v>
      </c>
      <c r="I103" s="20">
        <f t="shared" si="5"/>
        <v>653</v>
      </c>
      <c r="K103" s="5">
        <f t="shared" si="6"/>
        <v>653</v>
      </c>
      <c r="M103" s="14">
        <v>0.3888</v>
      </c>
      <c r="O103" s="5">
        <f t="shared" si="9"/>
        <v>253.88639999999998</v>
      </c>
      <c r="Q103" s="16">
        <f t="shared" si="7"/>
        <v>399.1136</v>
      </c>
      <c r="S103" s="16">
        <f t="shared" si="8"/>
        <v>1306</v>
      </c>
    </row>
    <row r="104" spans="1:19" ht="11.25">
      <c r="A104" s="4" t="s">
        <v>99</v>
      </c>
      <c r="C104" s="3" t="s">
        <v>229</v>
      </c>
      <c r="E104" s="6">
        <v>123463.77</v>
      </c>
      <c r="G104" s="19">
        <v>0.5</v>
      </c>
      <c r="I104" s="20">
        <f t="shared" si="5"/>
        <v>61731.885</v>
      </c>
      <c r="K104" s="5">
        <f t="shared" si="6"/>
        <v>61731.885</v>
      </c>
      <c r="M104" s="14">
        <v>0.5309</v>
      </c>
      <c r="O104" s="5">
        <f t="shared" si="9"/>
        <v>32773.457746500004</v>
      </c>
      <c r="Q104" s="16">
        <f t="shared" si="7"/>
        <v>28958.4272535</v>
      </c>
      <c r="S104" s="16">
        <f t="shared" si="8"/>
        <v>123463.77000000002</v>
      </c>
    </row>
    <row r="105" spans="1:19" ht="11.25">
      <c r="A105" s="4" t="s">
        <v>100</v>
      </c>
      <c r="C105" s="3" t="s">
        <v>230</v>
      </c>
      <c r="E105" s="6">
        <v>22738.9</v>
      </c>
      <c r="G105" s="19">
        <v>0.5</v>
      </c>
      <c r="I105" s="20">
        <f t="shared" si="5"/>
        <v>11369.45</v>
      </c>
      <c r="K105" s="5">
        <f t="shared" si="6"/>
        <v>11369.45</v>
      </c>
      <c r="M105" s="14">
        <v>0.255</v>
      </c>
      <c r="O105" s="5">
        <f t="shared" si="9"/>
        <v>2899.2097500000004</v>
      </c>
      <c r="Q105" s="16">
        <f t="shared" si="7"/>
        <v>8470.24025</v>
      </c>
      <c r="S105" s="16">
        <f t="shared" si="8"/>
        <v>22738.9</v>
      </c>
    </row>
    <row r="106" spans="1:19" ht="11.25">
      <c r="A106" s="4" t="s">
        <v>101</v>
      </c>
      <c r="C106" s="3" t="s">
        <v>231</v>
      </c>
      <c r="E106" s="6">
        <v>49101.75</v>
      </c>
      <c r="G106" s="19">
        <v>0.5</v>
      </c>
      <c r="I106" s="20">
        <f t="shared" si="5"/>
        <v>24550.875</v>
      </c>
      <c r="K106" s="5">
        <f t="shared" si="6"/>
        <v>24550.875</v>
      </c>
      <c r="M106" s="14">
        <v>0.2547</v>
      </c>
      <c r="O106" s="5">
        <f t="shared" si="9"/>
        <v>6253.1078625</v>
      </c>
      <c r="Q106" s="16">
        <f t="shared" si="7"/>
        <v>18297.7671375</v>
      </c>
      <c r="S106" s="16">
        <f t="shared" si="8"/>
        <v>49101.75</v>
      </c>
    </row>
    <row r="107" spans="1:19" ht="11.25">
      <c r="A107" s="4" t="s">
        <v>102</v>
      </c>
      <c r="C107" s="3" t="s">
        <v>232</v>
      </c>
      <c r="E107" s="6">
        <v>36567.6</v>
      </c>
      <c r="G107" s="19">
        <v>0.5</v>
      </c>
      <c r="I107" s="20">
        <f t="shared" si="5"/>
        <v>18283.8</v>
      </c>
      <c r="K107" s="5">
        <f t="shared" si="6"/>
        <v>18283.8</v>
      </c>
      <c r="M107" s="14">
        <v>0.2329</v>
      </c>
      <c r="O107" s="5">
        <f t="shared" si="9"/>
        <v>4258.29702</v>
      </c>
      <c r="Q107" s="16">
        <f t="shared" si="7"/>
        <v>14025.50298</v>
      </c>
      <c r="S107" s="16">
        <f t="shared" si="8"/>
        <v>36567.6</v>
      </c>
    </row>
    <row r="108" spans="1:19" ht="11.25">
      <c r="A108" s="4" t="s">
        <v>103</v>
      </c>
      <c r="C108" s="3" t="s">
        <v>233</v>
      </c>
      <c r="E108" s="6">
        <v>132534.19</v>
      </c>
      <c r="G108" s="19">
        <v>0.5</v>
      </c>
      <c r="I108" s="20">
        <f t="shared" si="5"/>
        <v>66267.095</v>
      </c>
      <c r="K108" s="5">
        <f t="shared" si="6"/>
        <v>66267.095</v>
      </c>
      <c r="M108" s="14">
        <v>0.3068</v>
      </c>
      <c r="O108" s="5">
        <f t="shared" si="9"/>
        <v>20330.744746</v>
      </c>
      <c r="Q108" s="16">
        <f t="shared" si="7"/>
        <v>45936.350254000004</v>
      </c>
      <c r="S108" s="16">
        <f t="shared" si="8"/>
        <v>132534.19</v>
      </c>
    </row>
    <row r="109" spans="1:19" ht="11.25">
      <c r="A109" s="4" t="s">
        <v>104</v>
      </c>
      <c r="C109" s="3" t="s">
        <v>234</v>
      </c>
      <c r="E109" s="6">
        <v>141163.53</v>
      </c>
      <c r="G109" s="19">
        <v>0.5</v>
      </c>
      <c r="I109" s="20">
        <f t="shared" si="5"/>
        <v>70581.765</v>
      </c>
      <c r="K109" s="5">
        <f t="shared" si="6"/>
        <v>70581.765</v>
      </c>
      <c r="M109" s="14">
        <v>0.3715</v>
      </c>
      <c r="O109" s="5">
        <f t="shared" si="9"/>
        <v>26221.1256975</v>
      </c>
      <c r="Q109" s="16">
        <f t="shared" si="7"/>
        <v>44360.6393025</v>
      </c>
      <c r="S109" s="16">
        <f t="shared" si="8"/>
        <v>141163.53</v>
      </c>
    </row>
    <row r="110" spans="1:19" ht="11.25">
      <c r="A110" s="4" t="s">
        <v>105</v>
      </c>
      <c r="C110" s="3" t="s">
        <v>235</v>
      </c>
      <c r="E110" s="6">
        <v>9853.66</v>
      </c>
      <c r="G110" s="19">
        <v>0.5</v>
      </c>
      <c r="I110" s="20">
        <f t="shared" si="5"/>
        <v>4926.83</v>
      </c>
      <c r="K110" s="5">
        <f t="shared" si="6"/>
        <v>4926.83</v>
      </c>
      <c r="M110" s="14">
        <v>0.4027</v>
      </c>
      <c r="O110" s="5">
        <f t="shared" si="9"/>
        <v>1984.034441</v>
      </c>
      <c r="Q110" s="16">
        <f t="shared" si="7"/>
        <v>2942.795559</v>
      </c>
      <c r="S110" s="16">
        <f t="shared" si="8"/>
        <v>9853.66</v>
      </c>
    </row>
    <row r="111" spans="1:19" ht="11.25">
      <c r="A111" s="4" t="s">
        <v>106</v>
      </c>
      <c r="C111" s="3" t="s">
        <v>236</v>
      </c>
      <c r="E111" s="6">
        <v>27866.5</v>
      </c>
      <c r="G111" s="19">
        <v>0.5</v>
      </c>
      <c r="I111" s="20">
        <f t="shared" si="5"/>
        <v>13933.25</v>
      </c>
      <c r="K111" s="5">
        <f t="shared" si="6"/>
        <v>13933.25</v>
      </c>
      <c r="M111" s="14">
        <v>0.2496</v>
      </c>
      <c r="O111" s="5">
        <f t="shared" si="9"/>
        <v>3477.7392</v>
      </c>
      <c r="Q111" s="16">
        <f t="shared" si="7"/>
        <v>10455.5108</v>
      </c>
      <c r="S111" s="16">
        <f t="shared" si="8"/>
        <v>27866.5</v>
      </c>
    </row>
    <row r="112" spans="1:19" ht="11.25">
      <c r="A112" s="4" t="s">
        <v>107</v>
      </c>
      <c r="C112" s="3" t="s">
        <v>237</v>
      </c>
      <c r="E112" s="6">
        <v>118274.64</v>
      </c>
      <c r="G112" s="19">
        <v>0.5</v>
      </c>
      <c r="I112" s="20">
        <f t="shared" si="5"/>
        <v>59137.32</v>
      </c>
      <c r="K112" s="5">
        <f t="shared" si="6"/>
        <v>59137.32</v>
      </c>
      <c r="M112" s="14">
        <v>0.2223</v>
      </c>
      <c r="O112" s="5">
        <f t="shared" si="9"/>
        <v>13146.226236</v>
      </c>
      <c r="Q112" s="16">
        <f t="shared" si="7"/>
        <v>45991.093764</v>
      </c>
      <c r="S112" s="16">
        <f t="shared" si="8"/>
        <v>118274.63999999998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28710.83</v>
      </c>
      <c r="G114" s="19">
        <v>0.5</v>
      </c>
      <c r="I114" s="20">
        <f t="shared" si="5"/>
        <v>14355.415</v>
      </c>
      <c r="K114" s="5">
        <f t="shared" si="6"/>
        <v>14355.415</v>
      </c>
      <c r="M114" s="14">
        <v>0.3441</v>
      </c>
      <c r="O114" s="5">
        <f t="shared" si="9"/>
        <v>4939.6983015000005</v>
      </c>
      <c r="Q114" s="16">
        <f t="shared" si="7"/>
        <v>9415.7166985</v>
      </c>
      <c r="S114" s="16">
        <f t="shared" si="8"/>
        <v>28710.83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>
        <v>25287.15</v>
      </c>
      <c r="G116" s="19">
        <v>0.5</v>
      </c>
      <c r="I116" s="20">
        <f t="shared" si="5"/>
        <v>12643.575</v>
      </c>
      <c r="K116" s="5">
        <f t="shared" si="6"/>
        <v>12643.575</v>
      </c>
      <c r="M116" s="14">
        <v>0.3223</v>
      </c>
      <c r="O116" s="5">
        <f t="shared" si="9"/>
        <v>4075.0242224999997</v>
      </c>
      <c r="Q116" s="16">
        <f t="shared" si="7"/>
        <v>8568.5507775</v>
      </c>
      <c r="S116" s="16">
        <f t="shared" si="8"/>
        <v>25287.15</v>
      </c>
    </row>
    <row r="117" spans="1:19" ht="11.25">
      <c r="A117" s="4" t="s">
        <v>112</v>
      </c>
      <c r="C117" s="3" t="s">
        <v>241</v>
      </c>
      <c r="E117" s="6">
        <v>76528.21</v>
      </c>
      <c r="G117" s="19">
        <v>0.5</v>
      </c>
      <c r="I117" s="20">
        <f t="shared" si="5"/>
        <v>38264.105</v>
      </c>
      <c r="K117" s="5">
        <f t="shared" si="6"/>
        <v>38264.105</v>
      </c>
      <c r="M117" s="14">
        <v>0.3808</v>
      </c>
      <c r="O117" s="5">
        <f t="shared" si="9"/>
        <v>14570.971184000002</v>
      </c>
      <c r="Q117" s="16">
        <f t="shared" si="7"/>
        <v>23693.133816</v>
      </c>
      <c r="S117" s="16">
        <f t="shared" si="8"/>
        <v>76528.21</v>
      </c>
    </row>
    <row r="118" spans="1:19" ht="11.25">
      <c r="A118" s="4" t="s">
        <v>113</v>
      </c>
      <c r="C118" s="3" t="s">
        <v>242</v>
      </c>
      <c r="E118" s="6">
        <v>38997.93</v>
      </c>
      <c r="G118" s="19">
        <v>0.5</v>
      </c>
      <c r="I118" s="20">
        <f t="shared" si="5"/>
        <v>19498.965</v>
      </c>
      <c r="K118" s="5">
        <f t="shared" si="6"/>
        <v>19498.965</v>
      </c>
      <c r="M118" s="14">
        <v>0.2667</v>
      </c>
      <c r="O118" s="5">
        <f t="shared" si="9"/>
        <v>5200.3739655</v>
      </c>
      <c r="Q118" s="16">
        <f t="shared" si="7"/>
        <v>14298.591034500001</v>
      </c>
      <c r="S118" s="16">
        <f t="shared" si="8"/>
        <v>38997.93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175602.92</v>
      </c>
      <c r="G120" s="19">
        <v>0.5</v>
      </c>
      <c r="I120" s="20">
        <f t="shared" si="5"/>
        <v>87801.46</v>
      </c>
      <c r="K120" s="5">
        <f t="shared" si="6"/>
        <v>87801.46</v>
      </c>
      <c r="M120" s="14">
        <v>0.2736</v>
      </c>
      <c r="O120" s="5">
        <f t="shared" si="9"/>
        <v>24022.479456</v>
      </c>
      <c r="Q120" s="16">
        <f t="shared" si="7"/>
        <v>63778.980544000005</v>
      </c>
      <c r="S120" s="16">
        <f t="shared" si="8"/>
        <v>175602.92</v>
      </c>
    </row>
    <row r="121" spans="1:19" ht="11.25">
      <c r="A121" s="4" t="s">
        <v>116</v>
      </c>
      <c r="C121" s="3" t="s">
        <v>245</v>
      </c>
      <c r="E121" s="6">
        <v>55688.09</v>
      </c>
      <c r="G121" s="19">
        <v>0.5</v>
      </c>
      <c r="I121" s="20">
        <f t="shared" si="5"/>
        <v>27844.045</v>
      </c>
      <c r="K121" s="5">
        <f t="shared" si="6"/>
        <v>27844.045</v>
      </c>
      <c r="M121" s="14">
        <v>0.4168</v>
      </c>
      <c r="O121" s="5">
        <f t="shared" si="9"/>
        <v>11605.397955999999</v>
      </c>
      <c r="Q121" s="16">
        <f t="shared" si="7"/>
        <v>16238.647044</v>
      </c>
      <c r="S121" s="16">
        <f t="shared" si="8"/>
        <v>55688.09</v>
      </c>
    </row>
    <row r="122" spans="1:19" ht="11.25">
      <c r="A122" s="4" t="s">
        <v>117</v>
      </c>
      <c r="C122" s="3" t="s">
        <v>246</v>
      </c>
      <c r="E122" s="6">
        <v>109137.77</v>
      </c>
      <c r="G122" s="19">
        <v>0.5</v>
      </c>
      <c r="I122" s="20">
        <f t="shared" si="5"/>
        <v>54568.885</v>
      </c>
      <c r="K122" s="5">
        <f t="shared" si="6"/>
        <v>54568.885</v>
      </c>
      <c r="M122" s="14">
        <v>0.4273</v>
      </c>
      <c r="O122" s="5">
        <f t="shared" si="9"/>
        <v>23317.2845605</v>
      </c>
      <c r="Q122" s="16">
        <f t="shared" si="7"/>
        <v>31251.6004395</v>
      </c>
      <c r="S122" s="16">
        <f t="shared" si="8"/>
        <v>109137.77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205198.76</v>
      </c>
      <c r="G124" s="19">
        <v>0.5</v>
      </c>
      <c r="I124" s="20">
        <f t="shared" si="5"/>
        <v>102599.38</v>
      </c>
      <c r="K124" s="5">
        <f t="shared" si="6"/>
        <v>102599.38</v>
      </c>
      <c r="M124" s="14">
        <v>0.2773</v>
      </c>
      <c r="O124" s="5">
        <f t="shared" si="9"/>
        <v>28450.808074</v>
      </c>
      <c r="Q124" s="16">
        <f t="shared" si="7"/>
        <v>74148.571926</v>
      </c>
      <c r="S124" s="16">
        <f t="shared" si="8"/>
        <v>205198.76</v>
      </c>
    </row>
    <row r="125" spans="1:19" ht="11.25">
      <c r="A125" s="4" t="s">
        <v>120</v>
      </c>
      <c r="C125" s="3" t="s">
        <v>249</v>
      </c>
      <c r="E125" s="6">
        <v>382661.41</v>
      </c>
      <c r="G125" s="19">
        <v>0.5</v>
      </c>
      <c r="I125" s="20">
        <f t="shared" si="5"/>
        <v>191330.705</v>
      </c>
      <c r="K125" s="5">
        <f t="shared" si="6"/>
        <v>191330.705</v>
      </c>
      <c r="M125" s="14">
        <v>0.2455</v>
      </c>
      <c r="O125" s="5">
        <f t="shared" si="9"/>
        <v>46971.688077499995</v>
      </c>
      <c r="Q125" s="16">
        <f t="shared" si="7"/>
        <v>144359.01692249998</v>
      </c>
      <c r="S125" s="16">
        <f t="shared" si="8"/>
        <v>382661.41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103701.55</v>
      </c>
      <c r="G127" s="19">
        <v>0.5</v>
      </c>
      <c r="I127" s="20">
        <f t="shared" si="5"/>
        <v>51850.775</v>
      </c>
      <c r="K127" s="5">
        <f t="shared" si="6"/>
        <v>51850.775</v>
      </c>
      <c r="M127" s="14">
        <v>0.3535</v>
      </c>
      <c r="O127" s="5">
        <f t="shared" si="9"/>
        <v>18329.248962499998</v>
      </c>
      <c r="Q127" s="16">
        <f t="shared" si="7"/>
        <v>33521.52603750001</v>
      </c>
      <c r="S127" s="16">
        <f t="shared" si="8"/>
        <v>103701.55</v>
      </c>
    </row>
    <row r="128" spans="1:19" ht="11.25">
      <c r="A128" s="4" t="s">
        <v>123</v>
      </c>
      <c r="C128" s="3" t="s">
        <v>252</v>
      </c>
      <c r="E128" s="6">
        <v>653</v>
      </c>
      <c r="G128" s="19">
        <v>0.5</v>
      </c>
      <c r="I128" s="20">
        <f t="shared" si="5"/>
        <v>326.5</v>
      </c>
      <c r="K128" s="5">
        <f t="shared" si="6"/>
        <v>326.5</v>
      </c>
      <c r="M128" s="14">
        <v>0.2787</v>
      </c>
      <c r="O128" s="5">
        <f t="shared" si="9"/>
        <v>90.99555</v>
      </c>
      <c r="Q128" s="16">
        <f t="shared" si="7"/>
        <v>235.50445000000002</v>
      </c>
      <c r="S128" s="16">
        <f t="shared" si="8"/>
        <v>653</v>
      </c>
    </row>
    <row r="129" spans="1:19" ht="11.25">
      <c r="A129" s="4" t="s">
        <v>124</v>
      </c>
      <c r="C129" s="3" t="s">
        <v>253</v>
      </c>
      <c r="E129" s="6">
        <v>96530.56</v>
      </c>
      <c r="G129" s="19">
        <v>0.5</v>
      </c>
      <c r="I129" s="20">
        <f t="shared" si="5"/>
        <v>48265.28</v>
      </c>
      <c r="K129" s="5">
        <f t="shared" si="6"/>
        <v>48265.28</v>
      </c>
      <c r="M129" s="14">
        <v>0.2605</v>
      </c>
      <c r="O129" s="5">
        <f t="shared" si="9"/>
        <v>12573.10544</v>
      </c>
      <c r="Q129" s="16">
        <f t="shared" si="7"/>
        <v>35692.17456</v>
      </c>
      <c r="S129" s="16">
        <f t="shared" si="8"/>
        <v>96530.56</v>
      </c>
    </row>
    <row r="130" spans="1:19" ht="11.25">
      <c r="A130" s="4" t="s">
        <v>125</v>
      </c>
      <c r="C130" s="3" t="s">
        <v>254</v>
      </c>
      <c r="E130" s="6">
        <v>6617.7</v>
      </c>
      <c r="G130" s="19">
        <v>0.5</v>
      </c>
      <c r="I130" s="20">
        <f t="shared" si="5"/>
        <v>3308.85</v>
      </c>
      <c r="K130" s="5">
        <f t="shared" si="6"/>
        <v>3308.85</v>
      </c>
      <c r="M130" s="14">
        <v>0.2035</v>
      </c>
      <c r="O130" s="5">
        <f t="shared" si="9"/>
        <v>673.350975</v>
      </c>
      <c r="Q130" s="16">
        <f t="shared" si="7"/>
        <v>2635.499025</v>
      </c>
      <c r="S130" s="16">
        <f t="shared" si="8"/>
        <v>6617.7</v>
      </c>
    </row>
    <row r="131" spans="1:19" ht="11.25">
      <c r="A131" s="4" t="s">
        <v>126</v>
      </c>
      <c r="C131" s="3" t="s">
        <v>255</v>
      </c>
      <c r="E131" s="6">
        <v>526158.01</v>
      </c>
      <c r="G131" s="19">
        <v>0.5</v>
      </c>
      <c r="I131" s="20">
        <f t="shared" si="5"/>
        <v>263079.005</v>
      </c>
      <c r="K131" s="5">
        <f t="shared" si="6"/>
        <v>263079.005</v>
      </c>
      <c r="M131" s="14">
        <v>0.3691</v>
      </c>
      <c r="O131" s="5">
        <f t="shared" si="9"/>
        <v>97102.4607455</v>
      </c>
      <c r="Q131" s="16">
        <f t="shared" si="7"/>
        <v>165976.5442545</v>
      </c>
      <c r="S131" s="16">
        <f t="shared" si="8"/>
        <v>526158.01</v>
      </c>
    </row>
    <row r="132" spans="1:19" ht="11.25">
      <c r="A132" s="4" t="s">
        <v>127</v>
      </c>
      <c r="C132" s="3" t="s">
        <v>256</v>
      </c>
      <c r="E132" s="6">
        <v>147548.35</v>
      </c>
      <c r="G132" s="19">
        <v>0.5</v>
      </c>
      <c r="I132" s="20">
        <f t="shared" si="5"/>
        <v>73774.175</v>
      </c>
      <c r="K132" s="5">
        <f t="shared" si="6"/>
        <v>73774.175</v>
      </c>
      <c r="M132" s="14">
        <v>0.3072</v>
      </c>
      <c r="O132" s="5">
        <f t="shared" si="9"/>
        <v>22663.42656</v>
      </c>
      <c r="Q132" s="16">
        <f t="shared" si="7"/>
        <v>51110.74844</v>
      </c>
      <c r="S132" s="16">
        <f t="shared" si="8"/>
        <v>147548.35</v>
      </c>
    </row>
    <row r="133" spans="1:19" ht="11.25">
      <c r="A133" s="4" t="s">
        <v>128</v>
      </c>
      <c r="C133" s="3" t="s">
        <v>257</v>
      </c>
      <c r="E133" s="6">
        <v>22196</v>
      </c>
      <c r="G133" s="19">
        <v>0.5</v>
      </c>
      <c r="I133" s="20">
        <f t="shared" si="5"/>
        <v>11098</v>
      </c>
      <c r="K133" s="5">
        <f t="shared" si="6"/>
        <v>11098</v>
      </c>
      <c r="M133" s="14">
        <v>0.3513</v>
      </c>
      <c r="O133" s="5">
        <f t="shared" si="9"/>
        <v>3898.7274</v>
      </c>
      <c r="Q133" s="16">
        <f t="shared" si="7"/>
        <v>7199.2726</v>
      </c>
      <c r="S133" s="16">
        <f t="shared" si="8"/>
        <v>22196</v>
      </c>
    </row>
    <row r="134" spans="1:19" ht="11.25">
      <c r="A134" s="4" t="s">
        <v>129</v>
      </c>
      <c r="C134" s="3" t="s">
        <v>258</v>
      </c>
      <c r="E134" s="6">
        <v>40286.16</v>
      </c>
      <c r="G134" s="19">
        <v>0.5</v>
      </c>
      <c r="I134" s="20">
        <f t="shared" si="5"/>
        <v>20143.08</v>
      </c>
      <c r="K134" s="5">
        <f t="shared" si="6"/>
        <v>20143.08</v>
      </c>
      <c r="M134" s="14">
        <v>0.2699</v>
      </c>
      <c r="O134" s="5">
        <f t="shared" si="9"/>
        <v>5436.617292</v>
      </c>
      <c r="Q134" s="16">
        <f t="shared" si="7"/>
        <v>14706.462708000003</v>
      </c>
      <c r="S134" s="16">
        <f t="shared" si="8"/>
        <v>40286.16</v>
      </c>
    </row>
    <row r="135" spans="1:19" ht="11.25">
      <c r="A135" s="4" t="s">
        <v>130</v>
      </c>
      <c r="C135" s="3" t="s">
        <v>259</v>
      </c>
      <c r="E135" s="6">
        <v>50378.01</v>
      </c>
      <c r="G135" s="19">
        <v>0.5</v>
      </c>
      <c r="I135" s="20">
        <f t="shared" si="5"/>
        <v>25189.005</v>
      </c>
      <c r="K135" s="5">
        <f t="shared" si="6"/>
        <v>25189.005</v>
      </c>
      <c r="M135" s="14">
        <v>0.2432</v>
      </c>
      <c r="O135" s="5">
        <f t="shared" si="9"/>
        <v>6125.966016</v>
      </c>
      <c r="Q135" s="16">
        <f t="shared" si="7"/>
        <v>19063.038984</v>
      </c>
      <c r="S135" s="16">
        <f t="shared" si="8"/>
        <v>50378.01</v>
      </c>
    </row>
    <row r="136" spans="1:19" ht="11.25">
      <c r="A136" s="4" t="s">
        <v>131</v>
      </c>
      <c r="C136" s="3" t="s">
        <v>260</v>
      </c>
      <c r="E136" s="6">
        <v>277499.79</v>
      </c>
      <c r="G136" s="19">
        <v>0.5</v>
      </c>
      <c r="I136" s="20">
        <f t="shared" si="5"/>
        <v>138749.895</v>
      </c>
      <c r="K136" s="5">
        <f>E136-I136</f>
        <v>138749.895</v>
      </c>
      <c r="M136" s="14">
        <v>0.3569</v>
      </c>
      <c r="O136" s="5">
        <f>K136*M136</f>
        <v>49519.8375255</v>
      </c>
      <c r="Q136" s="16">
        <f>K136-O136</f>
        <v>89230.05747449999</v>
      </c>
      <c r="S136" s="16">
        <f>I136+O136+Q136</f>
        <v>277499.79</v>
      </c>
    </row>
    <row r="137" spans="1:19" ht="11.25">
      <c r="A137" s="4" t="s">
        <v>132</v>
      </c>
      <c r="C137" s="3" t="s">
        <v>261</v>
      </c>
      <c r="E137" s="6">
        <v>12515.7</v>
      </c>
      <c r="G137" s="19">
        <v>0.5</v>
      </c>
      <c r="I137" s="20">
        <f t="shared" si="5"/>
        <v>6257.85</v>
      </c>
      <c r="K137" s="5">
        <f>E137-I137</f>
        <v>6257.85</v>
      </c>
      <c r="M137" s="14">
        <v>0.3843</v>
      </c>
      <c r="O137" s="5">
        <f>K137*M137</f>
        <v>2404.891755</v>
      </c>
      <c r="Q137" s="16">
        <f>K137-O137</f>
        <v>3852.9582450000003</v>
      </c>
      <c r="S137" s="16">
        <f>I137+O137+Q137</f>
        <v>12515.7</v>
      </c>
    </row>
    <row r="138" spans="1:19" ht="11.25">
      <c r="A138" s="4" t="s">
        <v>133</v>
      </c>
      <c r="C138" s="3" t="s">
        <v>262</v>
      </c>
      <c r="E138" s="6">
        <v>13821.7</v>
      </c>
      <c r="G138" s="19">
        <v>0.5</v>
      </c>
      <c r="I138" s="20">
        <f>E138*G138</f>
        <v>6910.85</v>
      </c>
      <c r="K138" s="5">
        <f>E138-I138</f>
        <v>6910.85</v>
      </c>
      <c r="M138" s="14">
        <v>0.4553</v>
      </c>
      <c r="O138" s="5">
        <f>K138*M138</f>
        <v>3146.510005</v>
      </c>
      <c r="Q138" s="16">
        <f>K138-O138</f>
        <v>3764.3399950000003</v>
      </c>
      <c r="S138" s="16">
        <f>I138+O138+Q138</f>
        <v>13821.7</v>
      </c>
    </row>
    <row r="139" spans="1:19" ht="11.25">
      <c r="A139" s="4" t="s">
        <v>134</v>
      </c>
      <c r="C139" s="3" t="s">
        <v>263</v>
      </c>
      <c r="E139" s="6">
        <v>61276.49</v>
      </c>
      <c r="G139" s="19">
        <v>0.5</v>
      </c>
      <c r="I139" s="20">
        <f>E139*G139</f>
        <v>30638.245</v>
      </c>
      <c r="K139" s="5">
        <f>E139-I139</f>
        <v>30638.245</v>
      </c>
      <c r="M139" s="14">
        <v>0.4587</v>
      </c>
      <c r="O139" s="5">
        <f>K139*M139</f>
        <v>14053.7629815</v>
      </c>
      <c r="Q139" s="16">
        <f>K139-O139</f>
        <v>16584.4820185</v>
      </c>
      <c r="S139" s="16">
        <f>I139+O139+Q139</f>
        <v>61276.49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7922306.279999999</v>
      </c>
      <c r="G143" s="6"/>
      <c r="I143" s="18">
        <f>SUM(I9:I142)</f>
        <v>3961153.1399999997</v>
      </c>
      <c r="K143" s="5">
        <f>SUM(K9:K142)</f>
        <v>3961153.1399999997</v>
      </c>
      <c r="O143" s="5">
        <f>SUM(O9:O142)</f>
        <v>1387638.3976010003</v>
      </c>
      <c r="Q143" s="16">
        <f>K143-O143</f>
        <v>2573514.7423989996</v>
      </c>
      <c r="S143" s="16">
        <f>SUM(S9:S142)</f>
        <v>7922306.279999999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8" t="s">
        <v>297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294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284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19">
        <v>0.5</v>
      </c>
      <c r="E9" s="6">
        <v>47310.4</v>
      </c>
      <c r="G9" s="19">
        <v>0.5</v>
      </c>
      <c r="I9" s="20">
        <f>E9*G9</f>
        <v>23655.2</v>
      </c>
      <c r="K9" s="5">
        <f>E9-I9</f>
        <v>23655.2</v>
      </c>
      <c r="M9" s="14">
        <v>0.2332</v>
      </c>
      <c r="O9" s="5">
        <f>K9*M9</f>
        <v>5516.39264</v>
      </c>
      <c r="Q9" s="16">
        <f>K9-O9</f>
        <v>18138.80736</v>
      </c>
      <c r="S9" s="16">
        <f>I9+O9+Q9</f>
        <v>47310.4</v>
      </c>
    </row>
    <row r="10" spans="1:19" ht="11.25">
      <c r="A10" s="4" t="s">
        <v>5</v>
      </c>
      <c r="C10" s="3" t="s">
        <v>135</v>
      </c>
      <c r="E10" s="6">
        <v>89183.05</v>
      </c>
      <c r="G10" s="19">
        <v>0.5</v>
      </c>
      <c r="I10" s="20">
        <f aca="true" t="shared" si="0" ref="I10:I73">E10*G10</f>
        <v>44591.525</v>
      </c>
      <c r="K10" s="5">
        <f aca="true" t="shared" si="1" ref="K10:K73">E10-I10</f>
        <v>44591.525</v>
      </c>
      <c r="M10" s="14">
        <v>0.4474</v>
      </c>
      <c r="O10" s="5">
        <f>K10*M10</f>
        <v>19950.248285</v>
      </c>
      <c r="Q10" s="16">
        <f aca="true" t="shared" si="2" ref="Q10:Q73">K10-O10</f>
        <v>24641.276715</v>
      </c>
      <c r="S10" s="16">
        <f aca="true" t="shared" si="3" ref="S10:S73">I10+O10+Q10</f>
        <v>89183.05</v>
      </c>
    </row>
    <row r="11" spans="1:19" ht="11.25">
      <c r="A11" s="4" t="s">
        <v>6</v>
      </c>
      <c r="C11" s="3" t="s">
        <v>136</v>
      </c>
      <c r="E11" s="6">
        <v>47477.4</v>
      </c>
      <c r="G11" s="19">
        <v>0.5</v>
      </c>
      <c r="I11" s="20">
        <f t="shared" si="0"/>
        <v>23738.7</v>
      </c>
      <c r="K11" s="5">
        <f t="shared" si="1"/>
        <v>23738.7</v>
      </c>
      <c r="M11" s="14">
        <v>0.1924</v>
      </c>
      <c r="O11" s="5">
        <f aca="true" t="shared" si="4" ref="O11:O74">K11*M11</f>
        <v>4567.325879999999</v>
      </c>
      <c r="Q11" s="16">
        <f t="shared" si="2"/>
        <v>19171.37412</v>
      </c>
      <c r="S11" s="16">
        <f t="shared" si="3"/>
        <v>47477.4</v>
      </c>
    </row>
    <row r="12" spans="1:19" ht="11.25">
      <c r="A12" s="4" t="s">
        <v>7</v>
      </c>
      <c r="C12" s="3" t="s">
        <v>137</v>
      </c>
      <c r="E12" s="6">
        <v>17543.4</v>
      </c>
      <c r="G12" s="19">
        <v>0.5</v>
      </c>
      <c r="I12" s="20">
        <f t="shared" si="0"/>
        <v>8771.7</v>
      </c>
      <c r="K12" s="5">
        <f t="shared" si="1"/>
        <v>8771.7</v>
      </c>
      <c r="M12" s="14">
        <v>0.3268</v>
      </c>
      <c r="O12" s="5">
        <f t="shared" si="4"/>
        <v>2866.59156</v>
      </c>
      <c r="Q12" s="16">
        <f t="shared" si="2"/>
        <v>5905.108440000001</v>
      </c>
      <c r="S12" s="16">
        <f t="shared" si="3"/>
        <v>17543.4</v>
      </c>
    </row>
    <row r="13" spans="1:19" ht="11.25">
      <c r="A13" s="4" t="s">
        <v>8</v>
      </c>
      <c r="C13" s="3" t="s">
        <v>138</v>
      </c>
      <c r="E13" s="6">
        <v>20075.36</v>
      </c>
      <c r="G13" s="19">
        <v>0.5</v>
      </c>
      <c r="I13" s="20">
        <f t="shared" si="0"/>
        <v>10037.68</v>
      </c>
      <c r="K13" s="5">
        <f t="shared" si="1"/>
        <v>10037.68</v>
      </c>
      <c r="M13" s="14">
        <v>0.2722</v>
      </c>
      <c r="O13" s="5">
        <f t="shared" si="4"/>
        <v>2732.256496</v>
      </c>
      <c r="Q13" s="16">
        <f t="shared" si="2"/>
        <v>7305.423504</v>
      </c>
      <c r="S13" s="16">
        <f t="shared" si="3"/>
        <v>20075.36</v>
      </c>
    </row>
    <row r="14" spans="1:19" ht="11.25">
      <c r="A14" s="4" t="s">
        <v>9</v>
      </c>
      <c r="C14" s="3" t="s">
        <v>139</v>
      </c>
      <c r="E14" s="6">
        <v>26647.7</v>
      </c>
      <c r="G14" s="19">
        <v>0.5</v>
      </c>
      <c r="I14" s="20">
        <f t="shared" si="0"/>
        <v>13323.85</v>
      </c>
      <c r="K14" s="5">
        <f t="shared" si="1"/>
        <v>13323.85</v>
      </c>
      <c r="M14" s="14">
        <v>0.2639</v>
      </c>
      <c r="O14" s="5">
        <f t="shared" si="4"/>
        <v>3516.1640150000003</v>
      </c>
      <c r="Q14" s="16">
        <f t="shared" si="2"/>
        <v>9807.685985</v>
      </c>
      <c r="S14" s="16">
        <f t="shared" si="3"/>
        <v>26647.7</v>
      </c>
    </row>
    <row r="15" spans="1:19" ht="11.25">
      <c r="A15" s="4" t="s">
        <v>10</v>
      </c>
      <c r="C15" s="3" t="s">
        <v>140</v>
      </c>
      <c r="E15" s="6">
        <v>141353.95</v>
      </c>
      <c r="G15" s="19">
        <v>0.5</v>
      </c>
      <c r="I15" s="20">
        <f t="shared" si="0"/>
        <v>70676.975</v>
      </c>
      <c r="K15" s="5">
        <f t="shared" si="1"/>
        <v>70676.975</v>
      </c>
      <c r="M15" s="14">
        <v>0.4602</v>
      </c>
      <c r="O15" s="5">
        <f t="shared" si="4"/>
        <v>32525.543895000003</v>
      </c>
      <c r="Q15" s="16">
        <f t="shared" si="2"/>
        <v>38151.431105</v>
      </c>
      <c r="S15" s="16">
        <f t="shared" si="3"/>
        <v>141353.95</v>
      </c>
    </row>
    <row r="16" spans="1:19" ht="11.25">
      <c r="A16" s="4" t="s">
        <v>11</v>
      </c>
      <c r="C16" s="3" t="s">
        <v>141</v>
      </c>
      <c r="E16" s="6">
        <v>178174.86</v>
      </c>
      <c r="G16" s="19">
        <v>0.5</v>
      </c>
      <c r="I16" s="20">
        <f t="shared" si="0"/>
        <v>89087.43</v>
      </c>
      <c r="K16" s="5">
        <f t="shared" si="1"/>
        <v>89087.43</v>
      </c>
      <c r="M16" s="14">
        <v>0.3302</v>
      </c>
      <c r="O16" s="5">
        <f t="shared" si="4"/>
        <v>29416.669385999998</v>
      </c>
      <c r="Q16" s="16">
        <f t="shared" si="2"/>
        <v>59670.760614</v>
      </c>
      <c r="S16" s="16">
        <f t="shared" si="3"/>
        <v>178174.86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76864.6</v>
      </c>
      <c r="G18" s="19">
        <v>0.5</v>
      </c>
      <c r="I18" s="20">
        <f t="shared" si="0"/>
        <v>38432.3</v>
      </c>
      <c r="K18" s="5">
        <f t="shared" si="1"/>
        <v>38432.3</v>
      </c>
      <c r="M18" s="14">
        <v>0.336</v>
      </c>
      <c r="O18" s="5">
        <f t="shared" si="4"/>
        <v>12913.252800000002</v>
      </c>
      <c r="Q18" s="16">
        <f t="shared" si="2"/>
        <v>25519.0472</v>
      </c>
      <c r="S18" s="16">
        <f t="shared" si="3"/>
        <v>76864.6</v>
      </c>
    </row>
    <row r="19" spans="1:19" ht="11.25">
      <c r="A19" s="4" t="s">
        <v>14</v>
      </c>
      <c r="C19" s="3" t="s">
        <v>144</v>
      </c>
      <c r="E19" s="6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21629</v>
      </c>
      <c r="G20" s="19">
        <v>0.5</v>
      </c>
      <c r="I20" s="20">
        <f t="shared" si="0"/>
        <v>10814.5</v>
      </c>
      <c r="K20" s="5">
        <f t="shared" si="1"/>
        <v>10814.5</v>
      </c>
      <c r="M20" s="14">
        <v>0.3602</v>
      </c>
      <c r="O20" s="5">
        <f t="shared" si="4"/>
        <v>3895.3829</v>
      </c>
      <c r="Q20" s="16">
        <f t="shared" si="2"/>
        <v>6919.1170999999995</v>
      </c>
      <c r="S20" s="16">
        <f t="shared" si="3"/>
        <v>21629</v>
      </c>
    </row>
    <row r="21" spans="1:19" ht="11.25">
      <c r="A21" s="4" t="s">
        <v>16</v>
      </c>
      <c r="C21" s="3" t="s">
        <v>146</v>
      </c>
      <c r="E21" s="6">
        <v>33261.37</v>
      </c>
      <c r="G21" s="19">
        <v>0.5</v>
      </c>
      <c r="I21" s="20">
        <f t="shared" si="0"/>
        <v>16630.685</v>
      </c>
      <c r="K21" s="5">
        <f t="shared" si="1"/>
        <v>16630.685</v>
      </c>
      <c r="M21" s="14">
        <v>0.2439</v>
      </c>
      <c r="O21" s="5">
        <f t="shared" si="4"/>
        <v>4056.2240715000003</v>
      </c>
      <c r="Q21" s="16">
        <f t="shared" si="2"/>
        <v>12574.4609285</v>
      </c>
      <c r="S21" s="16">
        <f t="shared" si="3"/>
        <v>33261.37</v>
      </c>
    </row>
    <row r="22" spans="1:19" ht="11.25">
      <c r="A22" s="4" t="s">
        <v>17</v>
      </c>
      <c r="C22" s="3" t="s">
        <v>147</v>
      </c>
      <c r="E22" s="6">
        <v>1959</v>
      </c>
      <c r="G22" s="19">
        <v>0.5</v>
      </c>
      <c r="I22" s="20">
        <f t="shared" si="0"/>
        <v>979.5</v>
      </c>
      <c r="K22" s="5">
        <f t="shared" si="1"/>
        <v>979.5</v>
      </c>
      <c r="M22" s="14">
        <v>0.3156</v>
      </c>
      <c r="O22" s="5">
        <f t="shared" si="4"/>
        <v>309.1302</v>
      </c>
      <c r="Q22" s="16">
        <f t="shared" si="2"/>
        <v>670.3697999999999</v>
      </c>
      <c r="S22" s="16">
        <f t="shared" si="3"/>
        <v>1959</v>
      </c>
    </row>
    <row r="23" spans="1:19" ht="11.25">
      <c r="A23" s="4" t="s">
        <v>18</v>
      </c>
      <c r="C23" s="3" t="s">
        <v>148</v>
      </c>
      <c r="E23" s="6">
        <v>11309.4</v>
      </c>
      <c r="G23" s="19">
        <v>0.5</v>
      </c>
      <c r="I23" s="20">
        <f t="shared" si="0"/>
        <v>5654.7</v>
      </c>
      <c r="K23" s="5">
        <f t="shared" si="1"/>
        <v>5654.7</v>
      </c>
      <c r="M23" s="14">
        <v>0.2023</v>
      </c>
      <c r="O23" s="5">
        <f t="shared" si="4"/>
        <v>1143.94581</v>
      </c>
      <c r="Q23" s="16">
        <f t="shared" si="2"/>
        <v>4510.75419</v>
      </c>
      <c r="S23" s="16">
        <f t="shared" si="3"/>
        <v>11309.4</v>
      </c>
    </row>
    <row r="24" spans="1:19" ht="11.25">
      <c r="A24" s="4" t="s">
        <v>19</v>
      </c>
      <c r="C24" s="3" t="s">
        <v>149</v>
      </c>
      <c r="E24" s="6">
        <v>92272.1</v>
      </c>
      <c r="G24" s="19">
        <v>0.5</v>
      </c>
      <c r="I24" s="20">
        <f t="shared" si="0"/>
        <v>46136.05</v>
      </c>
      <c r="K24" s="5">
        <f t="shared" si="1"/>
        <v>46136.05</v>
      </c>
      <c r="M24" s="14">
        <v>0.3107</v>
      </c>
      <c r="O24" s="5">
        <f t="shared" si="4"/>
        <v>14334.470734999999</v>
      </c>
      <c r="Q24" s="16">
        <f t="shared" si="2"/>
        <v>31801.579265000004</v>
      </c>
      <c r="S24" s="16">
        <f t="shared" si="3"/>
        <v>92272.1</v>
      </c>
    </row>
    <row r="25" spans="1:19" ht="11.25">
      <c r="A25" s="4" t="s">
        <v>20</v>
      </c>
      <c r="C25" s="3" t="s">
        <v>150</v>
      </c>
      <c r="E25" s="6">
        <v>20397.83</v>
      </c>
      <c r="G25" s="19">
        <v>0.5</v>
      </c>
      <c r="I25" s="20">
        <f t="shared" si="0"/>
        <v>10198.915</v>
      </c>
      <c r="K25" s="5">
        <f t="shared" si="1"/>
        <v>10198.915</v>
      </c>
      <c r="M25" s="14">
        <v>0.3308</v>
      </c>
      <c r="O25" s="5">
        <f t="shared" si="4"/>
        <v>3373.801082</v>
      </c>
      <c r="Q25" s="16">
        <f t="shared" si="2"/>
        <v>6825.113918000001</v>
      </c>
      <c r="S25" s="16">
        <f t="shared" si="3"/>
        <v>20397.83</v>
      </c>
    </row>
    <row r="26" spans="1:19" ht="11.25">
      <c r="A26" s="4" t="s">
        <v>21</v>
      </c>
      <c r="C26" s="3" t="s">
        <v>151</v>
      </c>
      <c r="E26" s="6">
        <v>1356.54</v>
      </c>
      <c r="G26" s="19">
        <v>0.5</v>
      </c>
      <c r="I26" s="20">
        <f t="shared" si="0"/>
        <v>678.27</v>
      </c>
      <c r="K26" s="5">
        <f t="shared" si="1"/>
        <v>678.27</v>
      </c>
      <c r="M26" s="14">
        <v>0.291</v>
      </c>
      <c r="O26" s="5">
        <f t="shared" si="4"/>
        <v>197.37657</v>
      </c>
      <c r="Q26" s="16">
        <f t="shared" si="2"/>
        <v>480.89342999999997</v>
      </c>
      <c r="S26" s="16">
        <f t="shared" si="3"/>
        <v>1356.54</v>
      </c>
    </row>
    <row r="27" spans="1:19" ht="11.25">
      <c r="A27" s="4" t="s">
        <v>22</v>
      </c>
      <c r="C27" s="3" t="s">
        <v>152</v>
      </c>
      <c r="E27" s="6">
        <v>7077.6</v>
      </c>
      <c r="G27" s="19">
        <v>0.5</v>
      </c>
      <c r="I27" s="20">
        <f t="shared" si="0"/>
        <v>3538.8</v>
      </c>
      <c r="K27" s="5">
        <f t="shared" si="1"/>
        <v>3538.8</v>
      </c>
      <c r="M27" s="14">
        <v>0.3131</v>
      </c>
      <c r="O27" s="5">
        <f t="shared" si="4"/>
        <v>1107.99828</v>
      </c>
      <c r="Q27" s="16">
        <f t="shared" si="2"/>
        <v>2430.8017200000004</v>
      </c>
      <c r="S27" s="16">
        <f t="shared" si="3"/>
        <v>7077.6</v>
      </c>
    </row>
    <row r="28" spans="1:19" ht="11.25">
      <c r="A28" s="4" t="s">
        <v>23</v>
      </c>
      <c r="C28" s="3" t="s">
        <v>153</v>
      </c>
      <c r="E28" s="6">
        <v>14635.31</v>
      </c>
      <c r="G28" s="19">
        <v>0.5</v>
      </c>
      <c r="I28" s="20">
        <f t="shared" si="0"/>
        <v>7317.655</v>
      </c>
      <c r="K28" s="5">
        <f t="shared" si="1"/>
        <v>7317.655</v>
      </c>
      <c r="M28" s="14">
        <v>0.2204</v>
      </c>
      <c r="O28" s="5">
        <f t="shared" si="4"/>
        <v>1612.811162</v>
      </c>
      <c r="Q28" s="16">
        <f t="shared" si="2"/>
        <v>5704.843838</v>
      </c>
      <c r="S28" s="16">
        <f t="shared" si="3"/>
        <v>14635.310000000001</v>
      </c>
    </row>
    <row r="29" spans="1:19" ht="11.25">
      <c r="A29" s="4" t="s">
        <v>24</v>
      </c>
      <c r="C29" s="3" t="s">
        <v>154</v>
      </c>
      <c r="E29" s="6">
        <v>196649.07</v>
      </c>
      <c r="G29" s="19">
        <v>0.5</v>
      </c>
      <c r="I29" s="20">
        <f t="shared" si="0"/>
        <v>98324.535</v>
      </c>
      <c r="K29" s="5">
        <f t="shared" si="1"/>
        <v>98324.535</v>
      </c>
      <c r="M29" s="14">
        <v>0.3853</v>
      </c>
      <c r="O29" s="5">
        <f t="shared" si="4"/>
        <v>37884.4433355</v>
      </c>
      <c r="Q29" s="16">
        <f t="shared" si="2"/>
        <v>60440.0916645</v>
      </c>
      <c r="S29" s="16">
        <f t="shared" si="3"/>
        <v>196649.07</v>
      </c>
    </row>
    <row r="30" spans="1:19" ht="11.25">
      <c r="A30" s="4" t="s">
        <v>25</v>
      </c>
      <c r="C30" s="3" t="s">
        <v>155</v>
      </c>
      <c r="E30" s="6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39708.74</v>
      </c>
      <c r="G31" s="19">
        <v>0.5</v>
      </c>
      <c r="I31" s="20">
        <f t="shared" si="0"/>
        <v>19854.37</v>
      </c>
      <c r="K31" s="5">
        <f t="shared" si="1"/>
        <v>19854.37</v>
      </c>
      <c r="M31" s="14">
        <v>0.2901</v>
      </c>
      <c r="O31" s="5">
        <f t="shared" si="4"/>
        <v>5759.752737</v>
      </c>
      <c r="Q31" s="16">
        <f t="shared" si="2"/>
        <v>14094.617263</v>
      </c>
      <c r="S31" s="16">
        <f t="shared" si="3"/>
        <v>39708.74</v>
      </c>
    </row>
    <row r="32" spans="1:19" ht="11.25">
      <c r="A32" s="4" t="s">
        <v>27</v>
      </c>
      <c r="C32" s="3" t="s">
        <v>157</v>
      </c>
      <c r="E32" s="6">
        <v>125438.98</v>
      </c>
      <c r="G32" s="19">
        <v>0.5</v>
      </c>
      <c r="I32" s="20">
        <f t="shared" si="0"/>
        <v>62719.49</v>
      </c>
      <c r="K32" s="5">
        <f t="shared" si="1"/>
        <v>62719.49</v>
      </c>
      <c r="M32" s="14">
        <v>0.3767</v>
      </c>
      <c r="O32" s="5">
        <f t="shared" si="4"/>
        <v>23626.431882999997</v>
      </c>
      <c r="Q32" s="16">
        <f t="shared" si="2"/>
        <v>39093.058117</v>
      </c>
      <c r="S32" s="16">
        <f t="shared" si="3"/>
        <v>125438.98000000001</v>
      </c>
    </row>
    <row r="33" spans="1:19" ht="11.25">
      <c r="A33" s="4" t="s">
        <v>28</v>
      </c>
      <c r="C33" s="3" t="s">
        <v>158</v>
      </c>
      <c r="E33" s="6">
        <v>102275.02</v>
      </c>
      <c r="G33" s="19">
        <v>0.5</v>
      </c>
      <c r="I33" s="20">
        <f t="shared" si="0"/>
        <v>51137.51</v>
      </c>
      <c r="K33" s="5">
        <f t="shared" si="1"/>
        <v>51137.51</v>
      </c>
      <c r="M33" s="14">
        <v>0.304</v>
      </c>
      <c r="O33" s="5">
        <f t="shared" si="4"/>
        <v>15545.80304</v>
      </c>
      <c r="Q33" s="16">
        <f t="shared" si="2"/>
        <v>35591.70696</v>
      </c>
      <c r="S33" s="16">
        <f t="shared" si="3"/>
        <v>102275.02000000002</v>
      </c>
    </row>
    <row r="34" spans="1:19" ht="11.25">
      <c r="A34" s="4" t="s">
        <v>29</v>
      </c>
      <c r="C34" s="3" t="s">
        <v>159</v>
      </c>
      <c r="E34" s="6">
        <v>24159.74</v>
      </c>
      <c r="G34" s="19">
        <v>0.5</v>
      </c>
      <c r="I34" s="20">
        <f t="shared" si="0"/>
        <v>12079.87</v>
      </c>
      <c r="K34" s="5">
        <f t="shared" si="1"/>
        <v>12079.87</v>
      </c>
      <c r="M34" s="14">
        <v>0.3042</v>
      </c>
      <c r="O34" s="5">
        <f t="shared" si="4"/>
        <v>3674.6964540000004</v>
      </c>
      <c r="Q34" s="16">
        <f t="shared" si="2"/>
        <v>8405.173546</v>
      </c>
      <c r="S34" s="16">
        <f t="shared" si="3"/>
        <v>24159.74</v>
      </c>
    </row>
    <row r="35" spans="1:19" ht="11.25">
      <c r="A35" s="4" t="s">
        <v>30</v>
      </c>
      <c r="C35" s="3" t="s">
        <v>160</v>
      </c>
      <c r="E35" s="6">
        <v>66483.97</v>
      </c>
      <c r="G35" s="19">
        <v>0.5</v>
      </c>
      <c r="I35" s="20">
        <f t="shared" si="0"/>
        <v>33241.985</v>
      </c>
      <c r="K35" s="5">
        <f t="shared" si="1"/>
        <v>33241.985</v>
      </c>
      <c r="M35" s="14">
        <v>0.3358</v>
      </c>
      <c r="O35" s="5">
        <f t="shared" si="4"/>
        <v>11162.658562999999</v>
      </c>
      <c r="Q35" s="16">
        <f t="shared" si="2"/>
        <v>22079.326437000003</v>
      </c>
      <c r="S35" s="16">
        <f t="shared" si="3"/>
        <v>66483.97</v>
      </c>
    </row>
    <row r="36" spans="1:19" ht="11.25">
      <c r="A36" s="4" t="s">
        <v>31</v>
      </c>
      <c r="C36" s="3" t="s">
        <v>161</v>
      </c>
      <c r="E36" s="6">
        <v>23508.1</v>
      </c>
      <c r="G36" s="19">
        <v>0.5</v>
      </c>
      <c r="I36" s="20">
        <f t="shared" si="0"/>
        <v>11754.05</v>
      </c>
      <c r="K36" s="5">
        <f t="shared" si="1"/>
        <v>11754.05</v>
      </c>
      <c r="M36" s="14">
        <v>0.3853</v>
      </c>
      <c r="O36" s="5">
        <f t="shared" si="4"/>
        <v>4528.835464999999</v>
      </c>
      <c r="Q36" s="16">
        <f t="shared" si="2"/>
        <v>7225.214535</v>
      </c>
      <c r="S36" s="16">
        <f t="shared" si="3"/>
        <v>23508.1</v>
      </c>
    </row>
    <row r="37" spans="1:19" ht="11.25">
      <c r="A37" s="4" t="s">
        <v>32</v>
      </c>
      <c r="C37" s="3" t="s">
        <v>162</v>
      </c>
      <c r="E37" s="6">
        <v>308723.52</v>
      </c>
      <c r="G37" s="19">
        <v>0.5</v>
      </c>
      <c r="I37" s="20">
        <f t="shared" si="0"/>
        <v>154361.76</v>
      </c>
      <c r="K37" s="5">
        <f t="shared" si="1"/>
        <v>154361.76</v>
      </c>
      <c r="M37" s="14">
        <v>0.4611</v>
      </c>
      <c r="O37" s="5">
        <f t="shared" si="4"/>
        <v>71176.207536</v>
      </c>
      <c r="Q37" s="16">
        <f t="shared" si="2"/>
        <v>83185.55246400001</v>
      </c>
      <c r="S37" s="16">
        <f t="shared" si="3"/>
        <v>308723.52</v>
      </c>
    </row>
    <row r="38" spans="1:19" ht="11.25">
      <c r="A38" s="4" t="s">
        <v>33</v>
      </c>
      <c r="C38" s="3" t="s">
        <v>163</v>
      </c>
      <c r="E38" s="6">
        <v>60130.2</v>
      </c>
      <c r="G38" s="19">
        <v>0.5</v>
      </c>
      <c r="I38" s="20">
        <f t="shared" si="0"/>
        <v>30065.1</v>
      </c>
      <c r="K38" s="5">
        <f t="shared" si="1"/>
        <v>30065.1</v>
      </c>
      <c r="M38" s="14">
        <v>0.4584</v>
      </c>
      <c r="O38" s="5">
        <f t="shared" si="4"/>
        <v>13781.84184</v>
      </c>
      <c r="Q38" s="16">
        <f t="shared" si="2"/>
        <v>16283.25816</v>
      </c>
      <c r="S38" s="16">
        <f t="shared" si="3"/>
        <v>60130.2</v>
      </c>
    </row>
    <row r="39" spans="1:19" ht="11.25">
      <c r="A39" s="4" t="s">
        <v>34</v>
      </c>
      <c r="C39" s="3" t="s">
        <v>164</v>
      </c>
      <c r="E39" s="6">
        <v>4193</v>
      </c>
      <c r="G39" s="19">
        <v>0.5</v>
      </c>
      <c r="I39" s="20">
        <f t="shared" si="0"/>
        <v>2096.5</v>
      </c>
      <c r="K39" s="5">
        <f t="shared" si="1"/>
        <v>2096.5</v>
      </c>
      <c r="M39" s="14">
        <v>0.2324</v>
      </c>
      <c r="O39" s="5">
        <f t="shared" si="4"/>
        <v>487.22659999999996</v>
      </c>
      <c r="Q39" s="16">
        <f t="shared" si="2"/>
        <v>1609.2734</v>
      </c>
      <c r="S39" s="16">
        <f t="shared" si="3"/>
        <v>4193</v>
      </c>
    </row>
    <row r="40" spans="1:19" ht="11.25">
      <c r="A40" s="4" t="s">
        <v>35</v>
      </c>
      <c r="C40" s="3" t="s">
        <v>165</v>
      </c>
      <c r="E40" s="6">
        <v>56221.14</v>
      </c>
      <c r="G40" s="19">
        <v>0.5</v>
      </c>
      <c r="I40" s="20">
        <f t="shared" si="0"/>
        <v>28110.57</v>
      </c>
      <c r="K40" s="5">
        <f t="shared" si="1"/>
        <v>28110.57</v>
      </c>
      <c r="M40" s="14">
        <v>0.3811</v>
      </c>
      <c r="O40" s="5">
        <f t="shared" si="4"/>
        <v>10712.938227</v>
      </c>
      <c r="Q40" s="16">
        <f t="shared" si="2"/>
        <v>17397.631773</v>
      </c>
      <c r="S40" s="16">
        <f t="shared" si="3"/>
        <v>56221.14</v>
      </c>
    </row>
    <row r="41" spans="1:19" ht="11.25">
      <c r="A41" s="4" t="s">
        <v>36</v>
      </c>
      <c r="C41" s="3" t="s">
        <v>166</v>
      </c>
      <c r="E41" s="6">
        <v>60182.85</v>
      </c>
      <c r="G41" s="19">
        <v>0.5</v>
      </c>
      <c r="I41" s="20">
        <f t="shared" si="0"/>
        <v>30091.425</v>
      </c>
      <c r="K41" s="5">
        <f t="shared" si="1"/>
        <v>30091.425</v>
      </c>
      <c r="M41" s="14">
        <v>0.283</v>
      </c>
      <c r="O41" s="5">
        <f t="shared" si="4"/>
        <v>8515.873274999998</v>
      </c>
      <c r="Q41" s="16">
        <f t="shared" si="2"/>
        <v>21575.551725</v>
      </c>
      <c r="S41" s="16">
        <f t="shared" si="3"/>
        <v>60182.84999999999</v>
      </c>
    </row>
    <row r="42" spans="1:19" ht="11.25">
      <c r="A42" s="4" t="s">
        <v>37</v>
      </c>
      <c r="C42" s="3" t="s">
        <v>167</v>
      </c>
      <c r="E42" s="6">
        <v>38997.3</v>
      </c>
      <c r="G42" s="19">
        <v>0.5</v>
      </c>
      <c r="I42" s="20">
        <f t="shared" si="0"/>
        <v>19498.65</v>
      </c>
      <c r="K42" s="5">
        <f t="shared" si="1"/>
        <v>19498.65</v>
      </c>
      <c r="M42" s="14">
        <v>0.4348</v>
      </c>
      <c r="O42" s="5">
        <f t="shared" si="4"/>
        <v>8478.01302</v>
      </c>
      <c r="Q42" s="16">
        <f t="shared" si="2"/>
        <v>11020.636980000001</v>
      </c>
      <c r="S42" s="16">
        <f t="shared" si="3"/>
        <v>38997.3</v>
      </c>
    </row>
    <row r="43" spans="1:19" ht="11.25">
      <c r="A43" s="4" t="s">
        <v>38</v>
      </c>
      <c r="C43" s="3" t="s">
        <v>168</v>
      </c>
      <c r="E43" s="6">
        <v>27512.4</v>
      </c>
      <c r="G43" s="19">
        <v>0.5</v>
      </c>
      <c r="I43" s="20">
        <f t="shared" si="0"/>
        <v>13756.2</v>
      </c>
      <c r="K43" s="5">
        <f t="shared" si="1"/>
        <v>13756.2</v>
      </c>
      <c r="M43" s="14">
        <v>0.2898</v>
      </c>
      <c r="O43" s="5">
        <f t="shared" si="4"/>
        <v>3986.54676</v>
      </c>
      <c r="Q43" s="16">
        <f t="shared" si="2"/>
        <v>9769.65324</v>
      </c>
      <c r="S43" s="16">
        <f t="shared" si="3"/>
        <v>27512.4</v>
      </c>
    </row>
    <row r="44" spans="1:19" ht="11.25">
      <c r="A44" s="4" t="s">
        <v>39</v>
      </c>
      <c r="C44" s="3" t="s">
        <v>169</v>
      </c>
      <c r="E44" s="6">
        <v>48855.4</v>
      </c>
      <c r="G44" s="19">
        <v>0.5</v>
      </c>
      <c r="I44" s="20">
        <f t="shared" si="0"/>
        <v>24427.7</v>
      </c>
      <c r="K44" s="5">
        <f t="shared" si="1"/>
        <v>24427.7</v>
      </c>
      <c r="M44" s="14">
        <v>0.3687</v>
      </c>
      <c r="O44" s="5">
        <f t="shared" si="4"/>
        <v>9006.49299</v>
      </c>
      <c r="Q44" s="16">
        <f t="shared" si="2"/>
        <v>15421.20701</v>
      </c>
      <c r="S44" s="16">
        <f t="shared" si="3"/>
        <v>48855.4</v>
      </c>
    </row>
    <row r="45" spans="1:19" ht="11.25">
      <c r="A45" s="4" t="s">
        <v>40</v>
      </c>
      <c r="C45" s="3" t="s">
        <v>170</v>
      </c>
      <c r="E45" s="6">
        <v>9535.8</v>
      </c>
      <c r="G45" s="19">
        <v>0.5</v>
      </c>
      <c r="I45" s="20">
        <f t="shared" si="0"/>
        <v>4767.9</v>
      </c>
      <c r="K45" s="5">
        <f t="shared" si="1"/>
        <v>4767.9</v>
      </c>
      <c r="M45" s="14">
        <v>0.4871</v>
      </c>
      <c r="O45" s="5">
        <f t="shared" si="4"/>
        <v>2322.4440899999995</v>
      </c>
      <c r="Q45" s="16">
        <f t="shared" si="2"/>
        <v>2445.45591</v>
      </c>
      <c r="S45" s="16">
        <f t="shared" si="3"/>
        <v>9535.8</v>
      </c>
    </row>
    <row r="46" spans="1:19" ht="11.25">
      <c r="A46" s="4" t="s">
        <v>41</v>
      </c>
      <c r="C46" s="3" t="s">
        <v>171</v>
      </c>
      <c r="E46" s="6">
        <v>35714.5</v>
      </c>
      <c r="G46" s="19">
        <v>0.5</v>
      </c>
      <c r="I46" s="20">
        <f t="shared" si="0"/>
        <v>17857.25</v>
      </c>
      <c r="K46" s="5">
        <f t="shared" si="1"/>
        <v>17857.25</v>
      </c>
      <c r="M46" s="14">
        <v>0.2109</v>
      </c>
      <c r="O46" s="5">
        <f t="shared" si="4"/>
        <v>3766.094025</v>
      </c>
      <c r="Q46" s="16">
        <f t="shared" si="2"/>
        <v>14091.155975</v>
      </c>
      <c r="S46" s="16">
        <f t="shared" si="3"/>
        <v>35714.5</v>
      </c>
    </row>
    <row r="47" spans="1:19" ht="11.25">
      <c r="A47" s="4" t="s">
        <v>42</v>
      </c>
      <c r="C47" s="3" t="s">
        <v>172</v>
      </c>
      <c r="E47" s="6">
        <v>48387.26</v>
      </c>
      <c r="G47" s="19">
        <v>0.5</v>
      </c>
      <c r="I47" s="20">
        <f t="shared" si="0"/>
        <v>24193.63</v>
      </c>
      <c r="K47" s="5">
        <f t="shared" si="1"/>
        <v>24193.63</v>
      </c>
      <c r="M47" s="14">
        <v>0.3471</v>
      </c>
      <c r="O47" s="5">
        <f t="shared" si="4"/>
        <v>8397.608973</v>
      </c>
      <c r="Q47" s="16">
        <f t="shared" si="2"/>
        <v>15796.021027</v>
      </c>
      <c r="S47" s="16">
        <f t="shared" si="3"/>
        <v>48387.26</v>
      </c>
    </row>
    <row r="48" spans="1:19" ht="11.25">
      <c r="A48" s="4" t="s">
        <v>43</v>
      </c>
      <c r="C48" s="3" t="s">
        <v>173</v>
      </c>
      <c r="E48" s="6">
        <v>17867.18</v>
      </c>
      <c r="G48" s="19">
        <v>0.5</v>
      </c>
      <c r="I48" s="20">
        <f t="shared" si="0"/>
        <v>8933.59</v>
      </c>
      <c r="K48" s="5">
        <f t="shared" si="1"/>
        <v>8933.59</v>
      </c>
      <c r="M48" s="14">
        <v>0.2266</v>
      </c>
      <c r="O48" s="5">
        <f t="shared" si="4"/>
        <v>2024.351494</v>
      </c>
      <c r="Q48" s="16">
        <f t="shared" si="2"/>
        <v>6909.238506</v>
      </c>
      <c r="S48" s="16">
        <f t="shared" si="3"/>
        <v>17867.18</v>
      </c>
    </row>
    <row r="49" spans="1:19" ht="11.25">
      <c r="A49" s="4" t="s">
        <v>44</v>
      </c>
      <c r="C49" s="3" t="s">
        <v>174</v>
      </c>
      <c r="E49" s="6">
        <v>42991.83</v>
      </c>
      <c r="G49" s="19">
        <v>0.5</v>
      </c>
      <c r="I49" s="20">
        <f t="shared" si="0"/>
        <v>21495.915</v>
      </c>
      <c r="K49" s="5">
        <f t="shared" si="1"/>
        <v>21495.915</v>
      </c>
      <c r="M49" s="14">
        <v>0.2335</v>
      </c>
      <c r="O49" s="5">
        <f t="shared" si="4"/>
        <v>5019.2961525</v>
      </c>
      <c r="Q49" s="16">
        <f t="shared" si="2"/>
        <v>16476.6188475</v>
      </c>
      <c r="S49" s="16">
        <f t="shared" si="3"/>
        <v>42991.83</v>
      </c>
    </row>
    <row r="50" spans="1:19" ht="11.25">
      <c r="A50" s="4" t="s">
        <v>45</v>
      </c>
      <c r="C50" s="3" t="s">
        <v>175</v>
      </c>
      <c r="E50" s="6">
        <v>122659.22</v>
      </c>
      <c r="G50" s="19">
        <v>0.5</v>
      </c>
      <c r="I50" s="20">
        <f t="shared" si="0"/>
        <v>61329.61</v>
      </c>
      <c r="K50" s="5">
        <f t="shared" si="1"/>
        <v>61329.61</v>
      </c>
      <c r="M50" s="14">
        <v>0.4444</v>
      </c>
      <c r="O50" s="5">
        <f t="shared" si="4"/>
        <v>27254.878684000003</v>
      </c>
      <c r="Q50" s="16">
        <f t="shared" si="2"/>
        <v>34074.731316</v>
      </c>
      <c r="S50" s="16">
        <f t="shared" si="3"/>
        <v>122659.22</v>
      </c>
    </row>
    <row r="51" spans="1:19" ht="11.25">
      <c r="A51" s="4" t="s">
        <v>46</v>
      </c>
      <c r="C51" s="3" t="s">
        <v>176</v>
      </c>
      <c r="E51" s="6">
        <v>144650.03</v>
      </c>
      <c r="G51" s="19">
        <v>0.5</v>
      </c>
      <c r="I51" s="20">
        <f t="shared" si="0"/>
        <v>72325.015</v>
      </c>
      <c r="K51" s="5">
        <f t="shared" si="1"/>
        <v>72325.015</v>
      </c>
      <c r="M51" s="14">
        <v>0.3755</v>
      </c>
      <c r="O51" s="5">
        <f t="shared" si="4"/>
        <v>27158.0431325</v>
      </c>
      <c r="Q51" s="16">
        <f t="shared" si="2"/>
        <v>45166.971867500004</v>
      </c>
      <c r="S51" s="16">
        <f t="shared" si="3"/>
        <v>144650.03</v>
      </c>
    </row>
    <row r="52" spans="1:19" ht="11.25">
      <c r="A52" s="4" t="s">
        <v>47</v>
      </c>
      <c r="C52" s="3" t="s">
        <v>177</v>
      </c>
      <c r="E52" s="6">
        <v>8009.28</v>
      </c>
      <c r="G52" s="19">
        <v>0.5</v>
      </c>
      <c r="I52" s="20">
        <f t="shared" si="0"/>
        <v>4004.64</v>
      </c>
      <c r="K52" s="5">
        <f t="shared" si="1"/>
        <v>4004.64</v>
      </c>
      <c r="M52" s="14">
        <v>0.2786</v>
      </c>
      <c r="O52" s="5">
        <f t="shared" si="4"/>
        <v>1115.692704</v>
      </c>
      <c r="Q52" s="16">
        <f t="shared" si="2"/>
        <v>2888.947296</v>
      </c>
      <c r="S52" s="16">
        <f t="shared" si="3"/>
        <v>8009.280000000001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6531.5</v>
      </c>
      <c r="G54" s="19">
        <v>0.5</v>
      </c>
      <c r="I54" s="20">
        <f t="shared" si="0"/>
        <v>3265.75</v>
      </c>
      <c r="K54" s="5">
        <f t="shared" si="1"/>
        <v>3265.75</v>
      </c>
      <c r="M54" s="14">
        <v>0.3613</v>
      </c>
      <c r="O54" s="5">
        <f t="shared" si="4"/>
        <v>1179.915475</v>
      </c>
      <c r="Q54" s="16">
        <f t="shared" si="2"/>
        <v>2085.834525</v>
      </c>
      <c r="S54" s="16">
        <f t="shared" si="3"/>
        <v>6531.5</v>
      </c>
    </row>
    <row r="55" spans="1:19" ht="11.25">
      <c r="A55" s="4" t="s">
        <v>50</v>
      </c>
      <c r="C55" s="3" t="s">
        <v>180</v>
      </c>
      <c r="E55" s="6">
        <v>12122.5</v>
      </c>
      <c r="G55" s="19">
        <v>0.5</v>
      </c>
      <c r="I55" s="20">
        <f t="shared" si="0"/>
        <v>6061.25</v>
      </c>
      <c r="K55" s="5">
        <f t="shared" si="1"/>
        <v>6061.25</v>
      </c>
      <c r="M55" s="14">
        <v>0.4483</v>
      </c>
      <c r="O55" s="5">
        <f t="shared" si="4"/>
        <v>2717.258375</v>
      </c>
      <c r="Q55" s="16">
        <f t="shared" si="2"/>
        <v>3343.991625</v>
      </c>
      <c r="S55" s="16">
        <f t="shared" si="3"/>
        <v>12122.5</v>
      </c>
    </row>
    <row r="56" spans="1:19" ht="11.25">
      <c r="A56" s="4" t="s">
        <v>51</v>
      </c>
      <c r="C56" s="3" t="s">
        <v>181</v>
      </c>
      <c r="E56" s="6">
        <v>35781.2</v>
      </c>
      <c r="G56" s="19">
        <v>0.5</v>
      </c>
      <c r="I56" s="20">
        <f t="shared" si="0"/>
        <v>17890.6</v>
      </c>
      <c r="K56" s="5">
        <f t="shared" si="1"/>
        <v>17890.6</v>
      </c>
      <c r="M56" s="14">
        <v>0.3144</v>
      </c>
      <c r="O56" s="5">
        <f t="shared" si="4"/>
        <v>5624.804639999999</v>
      </c>
      <c r="Q56" s="16">
        <f t="shared" si="2"/>
        <v>12265.79536</v>
      </c>
      <c r="S56" s="16">
        <f t="shared" si="3"/>
        <v>35781.2</v>
      </c>
    </row>
    <row r="57" spans="1:19" ht="11.25">
      <c r="A57" s="4" t="s">
        <v>52</v>
      </c>
      <c r="C57" s="3" t="s">
        <v>182</v>
      </c>
      <c r="E57" s="6">
        <v>23521.64</v>
      </c>
      <c r="G57" s="19">
        <v>0.5</v>
      </c>
      <c r="I57" s="20">
        <f t="shared" si="0"/>
        <v>11760.82</v>
      </c>
      <c r="K57" s="5">
        <f t="shared" si="1"/>
        <v>11760.82</v>
      </c>
      <c r="M57" s="14">
        <v>0.3627</v>
      </c>
      <c r="O57" s="5">
        <f t="shared" si="4"/>
        <v>4265.649414</v>
      </c>
      <c r="Q57" s="16">
        <f t="shared" si="2"/>
        <v>7495.170585999999</v>
      </c>
      <c r="S57" s="16">
        <f t="shared" si="3"/>
        <v>23521.64</v>
      </c>
    </row>
    <row r="58" spans="1:19" ht="11.25">
      <c r="A58" s="4" t="s">
        <v>53</v>
      </c>
      <c r="C58" s="3" t="s">
        <v>183</v>
      </c>
      <c r="E58" s="6">
        <v>23841.26</v>
      </c>
      <c r="G58" s="19">
        <v>0.5</v>
      </c>
      <c r="I58" s="20">
        <f t="shared" si="0"/>
        <v>11920.63</v>
      </c>
      <c r="K58" s="5">
        <f t="shared" si="1"/>
        <v>11920.63</v>
      </c>
      <c r="M58" s="14">
        <v>0.3853</v>
      </c>
      <c r="O58" s="5">
        <f t="shared" si="4"/>
        <v>4593.018738999999</v>
      </c>
      <c r="Q58" s="16">
        <f t="shared" si="2"/>
        <v>7327.611261</v>
      </c>
      <c r="S58" s="16">
        <f t="shared" si="3"/>
        <v>23841.259999999995</v>
      </c>
    </row>
    <row r="59" spans="1:19" ht="11.25">
      <c r="A59" s="4" t="s">
        <v>54</v>
      </c>
      <c r="C59" s="3" t="s">
        <v>184</v>
      </c>
      <c r="E59" s="6">
        <v>17835.34</v>
      </c>
      <c r="G59" s="19">
        <v>0.5</v>
      </c>
      <c r="I59" s="20">
        <f t="shared" si="0"/>
        <v>8917.67</v>
      </c>
      <c r="K59" s="5">
        <f t="shared" si="1"/>
        <v>8917.67</v>
      </c>
      <c r="M59" s="14">
        <v>0.4391</v>
      </c>
      <c r="O59" s="5">
        <f t="shared" si="4"/>
        <v>3915.748897</v>
      </c>
      <c r="Q59" s="16">
        <f t="shared" si="2"/>
        <v>5001.921103000001</v>
      </c>
      <c r="S59" s="16">
        <f t="shared" si="3"/>
        <v>17835.34</v>
      </c>
    </row>
    <row r="60" spans="1:19" ht="11.25">
      <c r="A60" s="4" t="s">
        <v>55</v>
      </c>
      <c r="C60" s="3" t="s">
        <v>185</v>
      </c>
      <c r="E60" s="6">
        <v>5007.16</v>
      </c>
      <c r="G60" s="19">
        <v>0.5</v>
      </c>
      <c r="I60" s="20">
        <f t="shared" si="0"/>
        <v>2503.58</v>
      </c>
      <c r="K60" s="5">
        <f t="shared" si="1"/>
        <v>2503.58</v>
      </c>
      <c r="M60" s="14">
        <v>0.2245</v>
      </c>
      <c r="O60" s="5">
        <f t="shared" si="4"/>
        <v>562.05371</v>
      </c>
      <c r="Q60" s="16">
        <f t="shared" si="2"/>
        <v>1941.5262899999998</v>
      </c>
      <c r="S60" s="16">
        <f t="shared" si="3"/>
        <v>5007.16</v>
      </c>
    </row>
    <row r="61" spans="1:19" ht="11.25">
      <c r="A61" s="4" t="s">
        <v>56</v>
      </c>
      <c r="C61" s="3" t="s">
        <v>186</v>
      </c>
      <c r="E61" s="6">
        <v>162122.6</v>
      </c>
      <c r="G61" s="19">
        <v>0.5</v>
      </c>
      <c r="I61" s="20">
        <f t="shared" si="0"/>
        <v>81061.3</v>
      </c>
      <c r="K61" s="5">
        <f t="shared" si="1"/>
        <v>81061.3</v>
      </c>
      <c r="M61" s="17">
        <v>0.4764</v>
      </c>
      <c r="O61" s="5">
        <f t="shared" si="4"/>
        <v>38617.60332</v>
      </c>
      <c r="Q61" s="16">
        <f t="shared" si="2"/>
        <v>42443.69668</v>
      </c>
      <c r="S61" s="16">
        <f t="shared" si="3"/>
        <v>162122.6</v>
      </c>
    </row>
    <row r="62" spans="1:19" ht="11.25">
      <c r="A62" s="4" t="s">
        <v>57</v>
      </c>
      <c r="C62" s="3" t="s">
        <v>187</v>
      </c>
      <c r="E62" s="6">
        <v>44149.32</v>
      </c>
      <c r="G62" s="19">
        <v>0.5</v>
      </c>
      <c r="I62" s="20">
        <f t="shared" si="0"/>
        <v>22074.66</v>
      </c>
      <c r="K62" s="5">
        <f t="shared" si="1"/>
        <v>22074.66</v>
      </c>
      <c r="M62" s="14">
        <v>0.4401</v>
      </c>
      <c r="O62" s="5">
        <f t="shared" si="4"/>
        <v>9715.057866</v>
      </c>
      <c r="Q62" s="16">
        <f t="shared" si="2"/>
        <v>12359.602134</v>
      </c>
      <c r="S62" s="16">
        <f t="shared" si="3"/>
        <v>44149.32</v>
      </c>
    </row>
    <row r="63" spans="1:19" ht="11.25">
      <c r="A63" s="4" t="s">
        <v>58</v>
      </c>
      <c r="C63" s="3" t="s">
        <v>188</v>
      </c>
      <c r="E63" s="6">
        <v>66656.9</v>
      </c>
      <c r="G63" s="19">
        <v>0.5</v>
      </c>
      <c r="I63" s="20">
        <f t="shared" si="0"/>
        <v>33328.45</v>
      </c>
      <c r="K63" s="5">
        <f t="shared" si="1"/>
        <v>33328.45</v>
      </c>
      <c r="M63" s="14">
        <v>0.1698</v>
      </c>
      <c r="O63" s="5">
        <f t="shared" si="4"/>
        <v>5659.17081</v>
      </c>
      <c r="Q63" s="16">
        <f t="shared" si="2"/>
        <v>27669.279189999997</v>
      </c>
      <c r="S63" s="16">
        <f t="shared" si="3"/>
        <v>66656.9</v>
      </c>
    </row>
    <row r="64" spans="1:19" ht="11.25">
      <c r="A64" s="4" t="s">
        <v>59</v>
      </c>
      <c r="C64" s="3" t="s">
        <v>189</v>
      </c>
      <c r="E64" s="6">
        <v>32248.86</v>
      </c>
      <c r="G64" s="19">
        <v>0.5</v>
      </c>
      <c r="I64" s="20">
        <f t="shared" si="0"/>
        <v>16124.43</v>
      </c>
      <c r="K64" s="5">
        <f t="shared" si="1"/>
        <v>16124.43</v>
      </c>
      <c r="M64" s="14">
        <v>0.3355</v>
      </c>
      <c r="O64" s="5">
        <f t="shared" si="4"/>
        <v>5409.746265000001</v>
      </c>
      <c r="Q64" s="16">
        <f t="shared" si="2"/>
        <v>10714.683734999999</v>
      </c>
      <c r="S64" s="16">
        <f t="shared" si="3"/>
        <v>32248.86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85596.39</v>
      </c>
      <c r="G66" s="19">
        <v>0.5</v>
      </c>
      <c r="I66" s="20">
        <f t="shared" si="0"/>
        <v>42798.195</v>
      </c>
      <c r="K66" s="5">
        <f t="shared" si="1"/>
        <v>42798.195</v>
      </c>
      <c r="M66" s="14">
        <v>0.2286</v>
      </c>
      <c r="O66" s="5">
        <f t="shared" si="4"/>
        <v>9783.667377</v>
      </c>
      <c r="Q66" s="16">
        <f t="shared" si="2"/>
        <v>33014.527623</v>
      </c>
      <c r="S66" s="16">
        <f t="shared" si="3"/>
        <v>85596.39</v>
      </c>
    </row>
    <row r="67" spans="1:19" ht="11.25">
      <c r="A67" s="4" t="s">
        <v>62</v>
      </c>
      <c r="C67" s="3" t="s">
        <v>192</v>
      </c>
      <c r="E67" s="6">
        <v>14179.95</v>
      </c>
      <c r="G67" s="19">
        <v>0.5</v>
      </c>
      <c r="I67" s="20">
        <f t="shared" si="0"/>
        <v>7089.975</v>
      </c>
      <c r="K67" s="5">
        <f t="shared" si="1"/>
        <v>7089.975</v>
      </c>
      <c r="M67" s="14">
        <v>0.4333</v>
      </c>
      <c r="O67" s="5">
        <f t="shared" si="4"/>
        <v>3072.0861675</v>
      </c>
      <c r="Q67" s="16">
        <f t="shared" si="2"/>
        <v>4017.8888325000003</v>
      </c>
      <c r="S67" s="16">
        <f t="shared" si="3"/>
        <v>14179.95</v>
      </c>
    </row>
    <row r="68" spans="1:19" ht="11.25">
      <c r="A68" s="4" t="s">
        <v>63</v>
      </c>
      <c r="C68" s="3" t="s">
        <v>193</v>
      </c>
      <c r="E68" s="6">
        <v>28488.4</v>
      </c>
      <c r="G68" s="19">
        <v>0.5</v>
      </c>
      <c r="I68" s="20">
        <f t="shared" si="0"/>
        <v>14244.2</v>
      </c>
      <c r="K68" s="5">
        <f t="shared" si="1"/>
        <v>14244.2</v>
      </c>
      <c r="M68" s="14">
        <v>0.2834</v>
      </c>
      <c r="O68" s="5">
        <f t="shared" si="4"/>
        <v>4036.80628</v>
      </c>
      <c r="Q68" s="16">
        <f t="shared" si="2"/>
        <v>10207.39372</v>
      </c>
      <c r="S68" s="16">
        <f t="shared" si="3"/>
        <v>28488.4</v>
      </c>
    </row>
    <row r="69" spans="1:19" ht="11.25">
      <c r="A69" s="4" t="s">
        <v>64</v>
      </c>
      <c r="C69" s="3" t="s">
        <v>194</v>
      </c>
      <c r="E69" s="6">
        <v>23592</v>
      </c>
      <c r="G69" s="19">
        <v>0.5</v>
      </c>
      <c r="I69" s="20">
        <f t="shared" si="0"/>
        <v>11796</v>
      </c>
      <c r="K69" s="5">
        <f t="shared" si="1"/>
        <v>11796</v>
      </c>
      <c r="M69" s="14">
        <v>0.3132</v>
      </c>
      <c r="O69" s="5">
        <f t="shared" si="4"/>
        <v>3694.5071999999996</v>
      </c>
      <c r="Q69" s="16">
        <f t="shared" si="2"/>
        <v>8101.4928</v>
      </c>
      <c r="S69" s="16">
        <f t="shared" si="3"/>
        <v>23592</v>
      </c>
    </row>
    <row r="70" spans="1:19" ht="11.25">
      <c r="A70" s="4" t="s">
        <v>65</v>
      </c>
      <c r="C70" s="3" t="s">
        <v>195</v>
      </c>
      <c r="E70" s="6">
        <v>27453.64</v>
      </c>
      <c r="G70" s="19">
        <v>0.5</v>
      </c>
      <c r="I70" s="20">
        <f t="shared" si="0"/>
        <v>13726.82</v>
      </c>
      <c r="K70" s="5">
        <f t="shared" si="1"/>
        <v>13726.82</v>
      </c>
      <c r="M70" s="14">
        <v>0.4329</v>
      </c>
      <c r="O70" s="5">
        <f t="shared" si="4"/>
        <v>5942.340378</v>
      </c>
      <c r="Q70" s="16">
        <f t="shared" si="2"/>
        <v>7784.479622</v>
      </c>
      <c r="S70" s="16">
        <f t="shared" si="3"/>
        <v>27453.64</v>
      </c>
    </row>
    <row r="71" spans="1:19" ht="11.25">
      <c r="A71" s="4" t="s">
        <v>66</v>
      </c>
      <c r="C71" s="3" t="s">
        <v>196</v>
      </c>
      <c r="E71" s="6">
        <v>70048.6</v>
      </c>
      <c r="G71" s="19">
        <v>0.5</v>
      </c>
      <c r="I71" s="20">
        <f t="shared" si="0"/>
        <v>35024.3</v>
      </c>
      <c r="K71" s="5">
        <f t="shared" si="1"/>
        <v>35024.3</v>
      </c>
      <c r="M71" s="14">
        <v>0.1971</v>
      </c>
      <c r="O71" s="5">
        <f t="shared" si="4"/>
        <v>6903.289530000001</v>
      </c>
      <c r="Q71" s="16">
        <f t="shared" si="2"/>
        <v>28121.01047</v>
      </c>
      <c r="S71" s="16">
        <f t="shared" si="3"/>
        <v>70048.6</v>
      </c>
    </row>
    <row r="72" spans="1:19" ht="11.25">
      <c r="A72" s="4" t="s">
        <v>67</v>
      </c>
      <c r="C72" s="3" t="s">
        <v>197</v>
      </c>
      <c r="E72" s="6">
        <v>3576</v>
      </c>
      <c r="G72" s="19">
        <v>0.5</v>
      </c>
      <c r="I72" s="20">
        <f t="shared" si="0"/>
        <v>1788</v>
      </c>
      <c r="K72" s="5">
        <f t="shared" si="1"/>
        <v>1788</v>
      </c>
      <c r="M72" s="14">
        <v>0.3304</v>
      </c>
      <c r="O72" s="5">
        <f t="shared" si="4"/>
        <v>590.7552000000001</v>
      </c>
      <c r="Q72" s="16">
        <f t="shared" si="2"/>
        <v>1197.2448</v>
      </c>
      <c r="S72" s="16">
        <f t="shared" si="3"/>
        <v>3576</v>
      </c>
    </row>
    <row r="73" spans="1:19" ht="11.25">
      <c r="A73" s="4" t="s">
        <v>68</v>
      </c>
      <c r="C73" s="3" t="s">
        <v>198</v>
      </c>
      <c r="E73" s="6">
        <v>18301.5</v>
      </c>
      <c r="G73" s="19">
        <v>0.5</v>
      </c>
      <c r="I73" s="20">
        <f t="shared" si="0"/>
        <v>9150.75</v>
      </c>
      <c r="K73" s="5">
        <f t="shared" si="1"/>
        <v>9150.75</v>
      </c>
      <c r="M73" s="14">
        <v>0.2686</v>
      </c>
      <c r="O73" s="5">
        <f t="shared" si="4"/>
        <v>2457.89145</v>
      </c>
      <c r="Q73" s="16">
        <f t="shared" si="2"/>
        <v>6692.85855</v>
      </c>
      <c r="S73" s="16">
        <f t="shared" si="3"/>
        <v>18301.5</v>
      </c>
    </row>
    <row r="74" spans="1:19" ht="11.25">
      <c r="A74" s="4" t="s">
        <v>69</v>
      </c>
      <c r="C74" s="3" t="s">
        <v>199</v>
      </c>
      <c r="E74" s="6">
        <v>24618.17</v>
      </c>
      <c r="G74" s="19">
        <v>0.5</v>
      </c>
      <c r="I74" s="20">
        <f aca="true" t="shared" si="5" ref="I74:I137">E74*G74</f>
        <v>12309.085</v>
      </c>
      <c r="K74" s="5">
        <f aca="true" t="shared" si="6" ref="K74:K135">E74-I74</f>
        <v>12309.085</v>
      </c>
      <c r="M74" s="14">
        <v>0.4083</v>
      </c>
      <c r="O74" s="5">
        <f t="shared" si="4"/>
        <v>5025.7994055</v>
      </c>
      <c r="Q74" s="16">
        <f aca="true" t="shared" si="7" ref="Q74:Q135">K74-O74</f>
        <v>7283.285594499999</v>
      </c>
      <c r="S74" s="16">
        <f aca="true" t="shared" si="8" ref="S74:S135">I74+O74+Q74</f>
        <v>24618.17</v>
      </c>
    </row>
    <row r="75" spans="1:19" ht="11.25">
      <c r="A75" s="4" t="s">
        <v>70</v>
      </c>
      <c r="C75" s="3" t="s">
        <v>200</v>
      </c>
      <c r="E75" s="6">
        <v>47837.1</v>
      </c>
      <c r="G75" s="19">
        <v>0.5</v>
      </c>
      <c r="I75" s="20">
        <f t="shared" si="5"/>
        <v>23918.55</v>
      </c>
      <c r="K75" s="5">
        <f t="shared" si="6"/>
        <v>23918.55</v>
      </c>
      <c r="M75" s="14">
        <v>0.2865</v>
      </c>
      <c r="O75" s="5">
        <f aca="true" t="shared" si="9" ref="O75:O135">K75*M75</f>
        <v>6852.664574999999</v>
      </c>
      <c r="Q75" s="16">
        <f t="shared" si="7"/>
        <v>17065.885425</v>
      </c>
      <c r="S75" s="16">
        <f t="shared" si="8"/>
        <v>47837.1</v>
      </c>
    </row>
    <row r="76" spans="1:19" ht="11.25">
      <c r="A76" s="4" t="s">
        <v>71</v>
      </c>
      <c r="C76" s="3" t="s">
        <v>201</v>
      </c>
      <c r="E76" s="6">
        <v>18404</v>
      </c>
      <c r="G76" s="19">
        <v>0.5</v>
      </c>
      <c r="I76" s="20">
        <f t="shared" si="5"/>
        <v>9202</v>
      </c>
      <c r="K76" s="5">
        <f t="shared" si="6"/>
        <v>9202</v>
      </c>
      <c r="M76" s="14">
        <v>0.2539</v>
      </c>
      <c r="O76" s="5">
        <f t="shared" si="9"/>
        <v>2336.3878</v>
      </c>
      <c r="Q76" s="16">
        <f t="shared" si="7"/>
        <v>6865.6122</v>
      </c>
      <c r="S76" s="16">
        <f t="shared" si="8"/>
        <v>18404</v>
      </c>
    </row>
    <row r="77" spans="1:19" ht="11.25">
      <c r="A77" s="4" t="s">
        <v>72</v>
      </c>
      <c r="C77" s="3" t="s">
        <v>202</v>
      </c>
      <c r="E77" s="6">
        <v>47184</v>
      </c>
      <c r="G77" s="19">
        <v>0.5</v>
      </c>
      <c r="I77" s="20">
        <f t="shared" si="5"/>
        <v>23592</v>
      </c>
      <c r="K77" s="5">
        <f t="shared" si="6"/>
        <v>23592</v>
      </c>
      <c r="M77" s="14">
        <v>0.2355</v>
      </c>
      <c r="O77" s="5">
        <f t="shared" si="9"/>
        <v>5555.915999999999</v>
      </c>
      <c r="Q77" s="16">
        <f t="shared" si="7"/>
        <v>18036.084000000003</v>
      </c>
      <c r="S77" s="16">
        <f t="shared" si="8"/>
        <v>47184</v>
      </c>
    </row>
    <row r="78" spans="1:19" ht="11.25">
      <c r="A78" s="4" t="s">
        <v>73</v>
      </c>
      <c r="C78" s="3" t="s">
        <v>203</v>
      </c>
      <c r="E78" s="6">
        <v>20648.88</v>
      </c>
      <c r="G78" s="19">
        <v>0.5</v>
      </c>
      <c r="I78" s="20">
        <f t="shared" si="5"/>
        <v>10324.44</v>
      </c>
      <c r="K78" s="5">
        <f t="shared" si="6"/>
        <v>10324.44</v>
      </c>
      <c r="M78" s="14">
        <v>0.4342</v>
      </c>
      <c r="O78" s="5">
        <f t="shared" si="9"/>
        <v>4482.871848</v>
      </c>
      <c r="Q78" s="16">
        <f t="shared" si="7"/>
        <v>5841.568152000001</v>
      </c>
      <c r="S78" s="16">
        <f t="shared" si="8"/>
        <v>20648.88</v>
      </c>
    </row>
    <row r="79" spans="1:19" ht="11.25">
      <c r="A79" s="4" t="s">
        <v>74</v>
      </c>
      <c r="C79" s="3" t="s">
        <v>204</v>
      </c>
      <c r="E79" s="6">
        <v>37466.7</v>
      </c>
      <c r="G79" s="19">
        <v>0.5</v>
      </c>
      <c r="I79" s="20">
        <f t="shared" si="5"/>
        <v>18733.35</v>
      </c>
      <c r="K79" s="5">
        <f t="shared" si="6"/>
        <v>18733.35</v>
      </c>
      <c r="M79" s="14">
        <v>0.2232</v>
      </c>
      <c r="O79" s="5">
        <f t="shared" si="9"/>
        <v>4181.283719999999</v>
      </c>
      <c r="Q79" s="16">
        <f t="shared" si="7"/>
        <v>14552.06628</v>
      </c>
      <c r="S79" s="16">
        <f t="shared" si="8"/>
        <v>37466.7</v>
      </c>
    </row>
    <row r="80" spans="1:19" ht="11.25">
      <c r="A80" s="4" t="s">
        <v>75</v>
      </c>
      <c r="C80" s="3" t="s">
        <v>205</v>
      </c>
      <c r="E80" s="6">
        <v>11796</v>
      </c>
      <c r="G80" s="19">
        <v>0.5</v>
      </c>
      <c r="I80" s="20">
        <f t="shared" si="5"/>
        <v>5898</v>
      </c>
      <c r="K80" s="5">
        <f t="shared" si="6"/>
        <v>5898</v>
      </c>
      <c r="M80" s="14">
        <v>0.3716</v>
      </c>
      <c r="O80" s="5">
        <f t="shared" si="9"/>
        <v>2191.6967999999997</v>
      </c>
      <c r="Q80" s="16">
        <f t="shared" si="7"/>
        <v>3706.3032000000003</v>
      </c>
      <c r="S80" s="16">
        <f t="shared" si="8"/>
        <v>11796</v>
      </c>
    </row>
    <row r="81" spans="1:19" ht="11.25">
      <c r="A81" s="4" t="s">
        <v>76</v>
      </c>
      <c r="C81" s="3" t="s">
        <v>206</v>
      </c>
      <c r="E81" s="6">
        <v>252976.69</v>
      </c>
      <c r="G81" s="19">
        <v>0.5</v>
      </c>
      <c r="I81" s="20">
        <f t="shared" si="5"/>
        <v>126488.345</v>
      </c>
      <c r="K81" s="5">
        <f t="shared" si="6"/>
        <v>126488.345</v>
      </c>
      <c r="M81" s="14">
        <v>0.3414</v>
      </c>
      <c r="O81" s="5">
        <f t="shared" si="9"/>
        <v>43183.120983</v>
      </c>
      <c r="Q81" s="16">
        <f t="shared" si="7"/>
        <v>83305.224017</v>
      </c>
      <c r="S81" s="16">
        <f t="shared" si="8"/>
        <v>252976.69</v>
      </c>
    </row>
    <row r="82" spans="1:19" ht="11.25">
      <c r="A82" s="4" t="s">
        <v>77</v>
      </c>
      <c r="C82" s="3" t="s">
        <v>207</v>
      </c>
      <c r="E82" s="6">
        <v>94528.49</v>
      </c>
      <c r="G82" s="19">
        <v>0.5</v>
      </c>
      <c r="I82" s="20">
        <f t="shared" si="5"/>
        <v>47264.245</v>
      </c>
      <c r="K82" s="5">
        <f t="shared" si="6"/>
        <v>47264.245</v>
      </c>
      <c r="M82" s="14">
        <v>0.2923</v>
      </c>
      <c r="O82" s="5">
        <f t="shared" si="9"/>
        <v>13815.3388135</v>
      </c>
      <c r="Q82" s="16">
        <f t="shared" si="7"/>
        <v>33448.906186500004</v>
      </c>
      <c r="S82" s="16">
        <f t="shared" si="8"/>
        <v>94528.49</v>
      </c>
    </row>
    <row r="83" spans="1:19" ht="11.25">
      <c r="A83" s="4" t="s">
        <v>78</v>
      </c>
      <c r="C83" s="3" t="s">
        <v>208</v>
      </c>
      <c r="E83" s="6">
        <v>88964.49</v>
      </c>
      <c r="G83" s="19">
        <v>0.5</v>
      </c>
      <c r="I83" s="20">
        <f t="shared" si="5"/>
        <v>44482.245</v>
      </c>
      <c r="K83" s="5">
        <f t="shared" si="6"/>
        <v>44482.245</v>
      </c>
      <c r="M83" s="14">
        <v>0.4199</v>
      </c>
      <c r="O83" s="5">
        <f t="shared" si="9"/>
        <v>18678.0946755</v>
      </c>
      <c r="Q83" s="16">
        <f t="shared" si="7"/>
        <v>25804.150324500002</v>
      </c>
      <c r="S83" s="16">
        <f t="shared" si="8"/>
        <v>88964.49</v>
      </c>
    </row>
    <row r="84" spans="1:19" ht="11.25">
      <c r="A84" s="4" t="s">
        <v>79</v>
      </c>
      <c r="C84" s="3" t="s">
        <v>209</v>
      </c>
      <c r="E84" s="6">
        <v>90663.82</v>
      </c>
      <c r="G84" s="19">
        <v>0.5</v>
      </c>
      <c r="I84" s="20">
        <f t="shared" si="5"/>
        <v>45331.91</v>
      </c>
      <c r="K84" s="5">
        <f t="shared" si="6"/>
        <v>45331.91</v>
      </c>
      <c r="M84" s="14">
        <v>0.3227</v>
      </c>
      <c r="O84" s="5">
        <f t="shared" si="9"/>
        <v>14628.607357</v>
      </c>
      <c r="Q84" s="16">
        <f t="shared" si="7"/>
        <v>30703.302643000003</v>
      </c>
      <c r="S84" s="16">
        <f t="shared" si="8"/>
        <v>90663.82</v>
      </c>
    </row>
    <row r="85" spans="1:19" ht="11.25">
      <c r="A85" s="4" t="s">
        <v>80</v>
      </c>
      <c r="C85" s="3" t="s">
        <v>210</v>
      </c>
      <c r="E85" s="6">
        <v>122343.46</v>
      </c>
      <c r="G85" s="19">
        <v>0.5</v>
      </c>
      <c r="I85" s="20">
        <f t="shared" si="5"/>
        <v>61171.73</v>
      </c>
      <c r="K85" s="5">
        <f t="shared" si="6"/>
        <v>61171.73</v>
      </c>
      <c r="M85" s="14">
        <v>0.4397</v>
      </c>
      <c r="O85" s="5">
        <f t="shared" si="9"/>
        <v>26897.209681</v>
      </c>
      <c r="Q85" s="16">
        <f t="shared" si="7"/>
        <v>34274.520319</v>
      </c>
      <c r="S85" s="16">
        <f t="shared" si="8"/>
        <v>122343.46</v>
      </c>
    </row>
    <row r="86" spans="1:19" ht="11.25">
      <c r="A86" s="4" t="s">
        <v>81</v>
      </c>
      <c r="C86" s="3" t="s">
        <v>211</v>
      </c>
      <c r="E86" s="6">
        <v>55152.04</v>
      </c>
      <c r="G86" s="19">
        <v>0.5</v>
      </c>
      <c r="I86" s="20">
        <f t="shared" si="5"/>
        <v>27576.02</v>
      </c>
      <c r="K86" s="5">
        <f t="shared" si="6"/>
        <v>27576.02</v>
      </c>
      <c r="M86" s="14">
        <v>0.2336</v>
      </c>
      <c r="O86" s="5">
        <f t="shared" si="9"/>
        <v>6441.758272</v>
      </c>
      <c r="Q86" s="16">
        <f t="shared" si="7"/>
        <v>21134.261728</v>
      </c>
      <c r="S86" s="16">
        <f t="shared" si="8"/>
        <v>55152.04000000001</v>
      </c>
    </row>
    <row r="87" spans="1:19" ht="11.25">
      <c r="A87" s="4" t="s">
        <v>82</v>
      </c>
      <c r="C87" s="3" t="s">
        <v>212</v>
      </c>
      <c r="E87" s="6">
        <v>107232.13</v>
      </c>
      <c r="G87" s="19">
        <v>0.5</v>
      </c>
      <c r="I87" s="20">
        <f t="shared" si="5"/>
        <v>53616.065</v>
      </c>
      <c r="K87" s="5">
        <f t="shared" si="6"/>
        <v>53616.065</v>
      </c>
      <c r="M87" s="14">
        <v>0.3445</v>
      </c>
      <c r="O87" s="5">
        <f t="shared" si="9"/>
        <v>18470.7343925</v>
      </c>
      <c r="Q87" s="16">
        <f t="shared" si="7"/>
        <v>35145.3306075</v>
      </c>
      <c r="S87" s="16">
        <f t="shared" si="8"/>
        <v>107232.13</v>
      </c>
    </row>
    <row r="88" spans="1:19" ht="11.25">
      <c r="A88" s="4" t="s">
        <v>83</v>
      </c>
      <c r="C88" s="3" t="s">
        <v>213</v>
      </c>
      <c r="E88" s="6">
        <v>43408.3</v>
      </c>
      <c r="G88" s="19">
        <v>0.5</v>
      </c>
      <c r="I88" s="20">
        <f t="shared" si="5"/>
        <v>21704.15</v>
      </c>
      <c r="K88" s="5">
        <f t="shared" si="6"/>
        <v>21704.15</v>
      </c>
      <c r="M88" s="14">
        <v>0.1894</v>
      </c>
      <c r="O88" s="5">
        <f t="shared" si="9"/>
        <v>4110.76601</v>
      </c>
      <c r="Q88" s="16">
        <f t="shared" si="7"/>
        <v>17593.383990000002</v>
      </c>
      <c r="S88" s="16">
        <f t="shared" si="8"/>
        <v>43408.3</v>
      </c>
    </row>
    <row r="89" spans="1:19" ht="11.25">
      <c r="A89" s="4" t="s">
        <v>84</v>
      </c>
      <c r="C89" s="3" t="s">
        <v>214</v>
      </c>
      <c r="E89" s="6">
        <v>5630.5</v>
      </c>
      <c r="G89" s="19">
        <v>0.5</v>
      </c>
      <c r="I89" s="20">
        <f t="shared" si="5"/>
        <v>2815.25</v>
      </c>
      <c r="K89" s="5">
        <f t="shared" si="6"/>
        <v>2815.25</v>
      </c>
      <c r="M89" s="14">
        <v>0.3154</v>
      </c>
      <c r="O89" s="5">
        <f t="shared" si="9"/>
        <v>887.92985</v>
      </c>
      <c r="Q89" s="16">
        <f t="shared" si="7"/>
        <v>1927.32015</v>
      </c>
      <c r="S89" s="16">
        <f t="shared" si="8"/>
        <v>5630.5</v>
      </c>
    </row>
    <row r="90" spans="1:19" ht="11.25">
      <c r="A90" s="4" t="s">
        <v>85</v>
      </c>
      <c r="C90" s="3" t="s">
        <v>215</v>
      </c>
      <c r="E90" s="6">
        <v>58216</v>
      </c>
      <c r="G90" s="19">
        <v>0.5</v>
      </c>
      <c r="I90" s="20">
        <f t="shared" si="5"/>
        <v>29108</v>
      </c>
      <c r="K90" s="5">
        <f t="shared" si="6"/>
        <v>29108</v>
      </c>
      <c r="M90" s="14">
        <v>0.3517</v>
      </c>
      <c r="O90" s="5">
        <f t="shared" si="9"/>
        <v>10237.2836</v>
      </c>
      <c r="Q90" s="16">
        <f t="shared" si="7"/>
        <v>18870.716399999998</v>
      </c>
      <c r="S90" s="16">
        <f t="shared" si="8"/>
        <v>58216</v>
      </c>
    </row>
    <row r="91" spans="1:19" ht="11.25">
      <c r="A91" s="4" t="s">
        <v>86</v>
      </c>
      <c r="C91" s="3" t="s">
        <v>216</v>
      </c>
      <c r="E91" s="6">
        <v>20715.49</v>
      </c>
      <c r="G91" s="19">
        <v>0.5</v>
      </c>
      <c r="I91" s="20">
        <f t="shared" si="5"/>
        <v>10357.745</v>
      </c>
      <c r="K91" s="5">
        <f t="shared" si="6"/>
        <v>10357.745</v>
      </c>
      <c r="M91" s="14">
        <v>0.2337</v>
      </c>
      <c r="O91" s="5">
        <f t="shared" si="9"/>
        <v>2420.6050065</v>
      </c>
      <c r="Q91" s="16">
        <f t="shared" si="7"/>
        <v>7937.139993500001</v>
      </c>
      <c r="S91" s="16">
        <f t="shared" si="8"/>
        <v>20715.49</v>
      </c>
    </row>
    <row r="92" spans="1:19" ht="11.25">
      <c r="A92" s="4" t="s">
        <v>87</v>
      </c>
      <c r="C92" s="3" t="s">
        <v>217</v>
      </c>
      <c r="E92" s="6">
        <v>653</v>
      </c>
      <c r="G92" s="19">
        <v>0.5</v>
      </c>
      <c r="I92" s="20">
        <f t="shared" si="5"/>
        <v>326.5</v>
      </c>
      <c r="K92" s="5">
        <f t="shared" si="6"/>
        <v>326.5</v>
      </c>
      <c r="M92" s="14">
        <v>0.323</v>
      </c>
      <c r="O92" s="5">
        <f t="shared" si="9"/>
        <v>105.4595</v>
      </c>
      <c r="Q92" s="16">
        <f t="shared" si="7"/>
        <v>221.0405</v>
      </c>
      <c r="S92" s="16">
        <f t="shared" si="8"/>
        <v>653</v>
      </c>
    </row>
    <row r="93" spans="1:19" ht="11.25">
      <c r="A93" s="4" t="s">
        <v>88</v>
      </c>
      <c r="C93" s="3" t="s">
        <v>218</v>
      </c>
      <c r="E93" s="6">
        <v>180328.38</v>
      </c>
      <c r="G93" s="19">
        <v>0.5</v>
      </c>
      <c r="I93" s="20">
        <f t="shared" si="5"/>
        <v>90164.19</v>
      </c>
      <c r="K93" s="5">
        <f t="shared" si="6"/>
        <v>90164.19</v>
      </c>
      <c r="M93" s="14">
        <v>0.4588</v>
      </c>
      <c r="O93" s="5">
        <f t="shared" si="9"/>
        <v>41367.330372</v>
      </c>
      <c r="Q93" s="16">
        <f t="shared" si="7"/>
        <v>48796.859628000006</v>
      </c>
      <c r="S93" s="16">
        <f t="shared" si="8"/>
        <v>180328.38</v>
      </c>
    </row>
    <row r="94" spans="1:19" ht="11.25">
      <c r="A94" s="4" t="s">
        <v>89</v>
      </c>
      <c r="C94" s="3" t="s">
        <v>219</v>
      </c>
      <c r="E94" s="6">
        <v>87604.43</v>
      </c>
      <c r="G94" s="19">
        <v>0.5</v>
      </c>
      <c r="I94" s="20">
        <f t="shared" si="5"/>
        <v>43802.215</v>
      </c>
      <c r="K94" s="5">
        <f t="shared" si="6"/>
        <v>43802.215</v>
      </c>
      <c r="M94" s="14">
        <v>0.4439</v>
      </c>
      <c r="O94" s="5">
        <f t="shared" si="9"/>
        <v>19443.8032385</v>
      </c>
      <c r="Q94" s="16">
        <f t="shared" si="7"/>
        <v>24358.411761499996</v>
      </c>
      <c r="S94" s="16">
        <f t="shared" si="8"/>
        <v>87604.43</v>
      </c>
    </row>
    <row r="95" spans="1:19" ht="11.25">
      <c r="A95" s="4" t="s">
        <v>90</v>
      </c>
      <c r="C95" s="3" t="s">
        <v>220</v>
      </c>
      <c r="E95" s="6">
        <v>11796</v>
      </c>
      <c r="G95" s="19">
        <v>0.5</v>
      </c>
      <c r="I95" s="20">
        <f t="shared" si="5"/>
        <v>5898</v>
      </c>
      <c r="K95" s="5">
        <f t="shared" si="6"/>
        <v>5898</v>
      </c>
      <c r="M95" s="14">
        <v>0.3979</v>
      </c>
      <c r="O95" s="5">
        <f t="shared" si="9"/>
        <v>2346.8142</v>
      </c>
      <c r="Q95" s="16">
        <f t="shared" si="7"/>
        <v>3551.1858</v>
      </c>
      <c r="S95" s="16">
        <f t="shared" si="8"/>
        <v>11796</v>
      </c>
    </row>
    <row r="96" spans="1:19" ht="11.25">
      <c r="A96" s="4" t="s">
        <v>91</v>
      </c>
      <c r="C96" s="3" t="s">
        <v>221</v>
      </c>
      <c r="E96" s="6">
        <v>8307.9</v>
      </c>
      <c r="G96" s="19">
        <v>0.5</v>
      </c>
      <c r="I96" s="20">
        <f t="shared" si="5"/>
        <v>4153.95</v>
      </c>
      <c r="K96" s="5">
        <f t="shared" si="6"/>
        <v>4153.95</v>
      </c>
      <c r="M96" s="14">
        <v>0.2387</v>
      </c>
      <c r="O96" s="5">
        <f t="shared" si="9"/>
        <v>991.5478649999999</v>
      </c>
      <c r="Q96" s="16">
        <f t="shared" si="7"/>
        <v>3162.402135</v>
      </c>
      <c r="S96" s="16">
        <f t="shared" si="8"/>
        <v>8307.9</v>
      </c>
    </row>
    <row r="97" spans="1:19" ht="11.25">
      <c r="A97" s="4" t="s">
        <v>92</v>
      </c>
      <c r="C97" s="3" t="s">
        <v>222</v>
      </c>
      <c r="E97" s="6">
        <v>91822</v>
      </c>
      <c r="G97" s="19">
        <v>0.5</v>
      </c>
      <c r="I97" s="20">
        <f t="shared" si="5"/>
        <v>45911</v>
      </c>
      <c r="K97" s="5">
        <f t="shared" si="6"/>
        <v>45911</v>
      </c>
      <c r="M97" s="14">
        <v>0.2455</v>
      </c>
      <c r="O97" s="5">
        <f t="shared" si="9"/>
        <v>11271.1505</v>
      </c>
      <c r="Q97" s="16">
        <f t="shared" si="7"/>
        <v>34639.8495</v>
      </c>
      <c r="S97" s="16">
        <f t="shared" si="8"/>
        <v>91822</v>
      </c>
    </row>
    <row r="98" spans="1:19" ht="11.25">
      <c r="A98" s="4" t="s">
        <v>93</v>
      </c>
      <c r="C98" s="3" t="s">
        <v>223</v>
      </c>
      <c r="E98" s="6">
        <v>141039.36</v>
      </c>
      <c r="G98" s="19">
        <v>0.5</v>
      </c>
      <c r="I98" s="20">
        <f t="shared" si="5"/>
        <v>70519.68</v>
      </c>
      <c r="K98" s="5">
        <f t="shared" si="6"/>
        <v>70519.68</v>
      </c>
      <c r="M98" s="14">
        <v>0.3853</v>
      </c>
      <c r="O98" s="5">
        <f t="shared" si="9"/>
        <v>27171.232703999995</v>
      </c>
      <c r="Q98" s="16">
        <f t="shared" si="7"/>
        <v>43348.447296</v>
      </c>
      <c r="S98" s="16">
        <f t="shared" si="8"/>
        <v>141039.36</v>
      </c>
    </row>
    <row r="99" spans="1:19" ht="11.25">
      <c r="A99" s="4" t="s">
        <v>94</v>
      </c>
      <c r="C99" s="3" t="s">
        <v>224</v>
      </c>
      <c r="E99" s="6">
        <v>326.5</v>
      </c>
      <c r="G99" s="19">
        <v>0.5</v>
      </c>
      <c r="I99" s="20">
        <f t="shared" si="5"/>
        <v>163.25</v>
      </c>
      <c r="K99" s="5">
        <f t="shared" si="6"/>
        <v>163.25</v>
      </c>
      <c r="M99" s="14">
        <v>0.276</v>
      </c>
      <c r="O99" s="5">
        <f t="shared" si="9"/>
        <v>45.057</v>
      </c>
      <c r="Q99" s="16">
        <f t="shared" si="7"/>
        <v>118.193</v>
      </c>
      <c r="S99" s="16">
        <f t="shared" si="8"/>
        <v>326.5</v>
      </c>
    </row>
    <row r="100" spans="1:19" ht="11.25">
      <c r="A100" s="4" t="s">
        <v>95</v>
      </c>
      <c r="C100" s="3" t="s">
        <v>225</v>
      </c>
      <c r="E100" s="6">
        <v>26520.4</v>
      </c>
      <c r="G100" s="19">
        <v>0.5</v>
      </c>
      <c r="I100" s="20">
        <f t="shared" si="5"/>
        <v>13260.2</v>
      </c>
      <c r="K100" s="5">
        <f t="shared" si="6"/>
        <v>13260.2</v>
      </c>
      <c r="M100" s="14">
        <v>0.3025</v>
      </c>
      <c r="O100" s="5">
        <f t="shared" si="9"/>
        <v>4011.2105</v>
      </c>
      <c r="Q100" s="16">
        <f t="shared" si="7"/>
        <v>9248.9895</v>
      </c>
      <c r="S100" s="16">
        <f t="shared" si="8"/>
        <v>26520.4</v>
      </c>
    </row>
    <row r="101" spans="1:19" ht="11.25">
      <c r="A101" s="4" t="s">
        <v>96</v>
      </c>
      <c r="C101" s="3" t="s">
        <v>226</v>
      </c>
      <c r="E101" s="6">
        <v>3416</v>
      </c>
      <c r="G101" s="19">
        <v>0.5</v>
      </c>
      <c r="I101" s="20">
        <f t="shared" si="5"/>
        <v>1708</v>
      </c>
      <c r="K101" s="5">
        <f t="shared" si="6"/>
        <v>1708</v>
      </c>
      <c r="M101" s="14">
        <v>0.2755</v>
      </c>
      <c r="O101" s="5">
        <f t="shared" si="9"/>
        <v>470.55400000000003</v>
      </c>
      <c r="Q101" s="16">
        <f t="shared" si="7"/>
        <v>1237.446</v>
      </c>
      <c r="S101" s="16">
        <f t="shared" si="8"/>
        <v>3416</v>
      </c>
    </row>
    <row r="102" spans="1:19" ht="11.25">
      <c r="A102" s="4" t="s">
        <v>97</v>
      </c>
      <c r="C102" s="3" t="s">
        <v>227</v>
      </c>
      <c r="E102" s="6">
        <v>2612</v>
      </c>
      <c r="G102" s="19">
        <v>0.5</v>
      </c>
      <c r="I102" s="20">
        <f t="shared" si="5"/>
        <v>1306</v>
      </c>
      <c r="K102" s="5">
        <f t="shared" si="6"/>
        <v>1306</v>
      </c>
      <c r="M102" s="14">
        <v>0.2708</v>
      </c>
      <c r="O102" s="5">
        <f t="shared" si="9"/>
        <v>353.66479999999996</v>
      </c>
      <c r="Q102" s="16">
        <f t="shared" si="7"/>
        <v>952.3352</v>
      </c>
      <c r="S102" s="16">
        <f t="shared" si="8"/>
        <v>2612</v>
      </c>
    </row>
    <row r="103" spans="1:19" ht="11.25">
      <c r="A103" s="4" t="s">
        <v>98</v>
      </c>
      <c r="C103" s="3" t="s">
        <v>228</v>
      </c>
      <c r="E103" s="6">
        <v>326.5</v>
      </c>
      <c r="G103" s="19">
        <v>0.5</v>
      </c>
      <c r="I103" s="20">
        <f t="shared" si="5"/>
        <v>163.25</v>
      </c>
      <c r="K103" s="5">
        <f t="shared" si="6"/>
        <v>163.25</v>
      </c>
      <c r="M103" s="14">
        <v>0.3888</v>
      </c>
      <c r="O103" s="5">
        <f t="shared" si="9"/>
        <v>63.471599999999995</v>
      </c>
      <c r="Q103" s="16">
        <f t="shared" si="7"/>
        <v>99.7784</v>
      </c>
      <c r="S103" s="16">
        <f t="shared" si="8"/>
        <v>326.5</v>
      </c>
    </row>
    <row r="104" spans="1:19" ht="11.25">
      <c r="A104" s="4" t="s">
        <v>99</v>
      </c>
      <c r="C104" s="3" t="s">
        <v>229</v>
      </c>
      <c r="E104" s="6">
        <v>176008.43</v>
      </c>
      <c r="G104" s="19">
        <v>0.5</v>
      </c>
      <c r="I104" s="20">
        <f t="shared" si="5"/>
        <v>88004.215</v>
      </c>
      <c r="K104" s="5">
        <f t="shared" si="6"/>
        <v>88004.215</v>
      </c>
      <c r="M104" s="14">
        <v>0.5309</v>
      </c>
      <c r="O104" s="5">
        <f t="shared" si="9"/>
        <v>46721.4377435</v>
      </c>
      <c r="Q104" s="16">
        <f t="shared" si="7"/>
        <v>41282.7772565</v>
      </c>
      <c r="S104" s="16">
        <f t="shared" si="8"/>
        <v>176008.43</v>
      </c>
    </row>
    <row r="105" spans="1:19" ht="11.25">
      <c r="A105" s="4" t="s">
        <v>100</v>
      </c>
      <c r="C105" s="3" t="s">
        <v>230</v>
      </c>
      <c r="E105" s="6">
        <v>11796</v>
      </c>
      <c r="G105" s="19">
        <v>0.5</v>
      </c>
      <c r="I105" s="20">
        <f t="shared" si="5"/>
        <v>5898</v>
      </c>
      <c r="K105" s="5">
        <f t="shared" si="6"/>
        <v>5898</v>
      </c>
      <c r="M105" s="14">
        <v>0.255</v>
      </c>
      <c r="O105" s="5">
        <f t="shared" si="9"/>
        <v>1503.99</v>
      </c>
      <c r="Q105" s="16">
        <f t="shared" si="7"/>
        <v>4394.01</v>
      </c>
      <c r="S105" s="16">
        <f t="shared" si="8"/>
        <v>11796</v>
      </c>
    </row>
    <row r="106" spans="1:19" ht="11.25">
      <c r="A106" s="4" t="s">
        <v>101</v>
      </c>
      <c r="C106" s="3" t="s">
        <v>231</v>
      </c>
      <c r="E106" s="6">
        <v>54988.49</v>
      </c>
      <c r="G106" s="19">
        <v>0.5</v>
      </c>
      <c r="I106" s="20">
        <f t="shared" si="5"/>
        <v>27494.245</v>
      </c>
      <c r="K106" s="5">
        <f t="shared" si="6"/>
        <v>27494.245</v>
      </c>
      <c r="M106" s="14">
        <v>0.2547</v>
      </c>
      <c r="O106" s="5">
        <f t="shared" si="9"/>
        <v>7002.7842015</v>
      </c>
      <c r="Q106" s="16">
        <f t="shared" si="7"/>
        <v>20491.4607985</v>
      </c>
      <c r="S106" s="16">
        <f t="shared" si="8"/>
        <v>54988.490000000005</v>
      </c>
    </row>
    <row r="107" spans="1:19" ht="11.25">
      <c r="A107" s="4" t="s">
        <v>102</v>
      </c>
      <c r="C107" s="3" t="s">
        <v>232</v>
      </c>
      <c r="E107" s="6">
        <v>20839.6</v>
      </c>
      <c r="G107" s="19">
        <v>0.5</v>
      </c>
      <c r="I107" s="20">
        <f t="shared" si="5"/>
        <v>10419.8</v>
      </c>
      <c r="K107" s="5">
        <f t="shared" si="6"/>
        <v>10419.8</v>
      </c>
      <c r="M107" s="14">
        <v>0.2329</v>
      </c>
      <c r="O107" s="5">
        <f t="shared" si="9"/>
        <v>2426.7714199999996</v>
      </c>
      <c r="Q107" s="16">
        <f t="shared" si="7"/>
        <v>7993.02858</v>
      </c>
      <c r="S107" s="16">
        <f t="shared" si="8"/>
        <v>20839.6</v>
      </c>
    </row>
    <row r="108" spans="1:19" ht="11.25">
      <c r="A108" s="4" t="s">
        <v>103</v>
      </c>
      <c r="C108" s="3" t="s">
        <v>233</v>
      </c>
      <c r="E108" s="6">
        <v>218962.58</v>
      </c>
      <c r="G108" s="19">
        <v>0.5</v>
      </c>
      <c r="I108" s="20">
        <f t="shared" si="5"/>
        <v>109481.29</v>
      </c>
      <c r="K108" s="5">
        <f t="shared" si="6"/>
        <v>109481.29</v>
      </c>
      <c r="M108" s="14">
        <v>0.3068</v>
      </c>
      <c r="O108" s="5">
        <f t="shared" si="9"/>
        <v>33588.859772</v>
      </c>
      <c r="Q108" s="16">
        <f t="shared" si="7"/>
        <v>75892.43022799998</v>
      </c>
      <c r="S108" s="16">
        <f t="shared" si="8"/>
        <v>218962.58</v>
      </c>
    </row>
    <row r="109" spans="1:19" ht="11.25">
      <c r="A109" s="4" t="s">
        <v>104</v>
      </c>
      <c r="C109" s="3" t="s">
        <v>234</v>
      </c>
      <c r="E109" s="6">
        <v>114039.3</v>
      </c>
      <c r="G109" s="19">
        <v>0.5</v>
      </c>
      <c r="I109" s="20">
        <f t="shared" si="5"/>
        <v>57019.65</v>
      </c>
      <c r="K109" s="5">
        <f t="shared" si="6"/>
        <v>57019.65</v>
      </c>
      <c r="M109" s="14">
        <v>0.3715</v>
      </c>
      <c r="O109" s="5">
        <f t="shared" si="9"/>
        <v>21182.799975</v>
      </c>
      <c r="Q109" s="16">
        <f t="shared" si="7"/>
        <v>35836.850025</v>
      </c>
      <c r="S109" s="16">
        <f t="shared" si="8"/>
        <v>114039.29999999999</v>
      </c>
    </row>
    <row r="110" spans="1:19" ht="11.25">
      <c r="A110" s="4" t="s">
        <v>105</v>
      </c>
      <c r="C110" s="3" t="s">
        <v>235</v>
      </c>
      <c r="E110" s="6">
        <v>9535.8</v>
      </c>
      <c r="G110" s="19">
        <v>0.5</v>
      </c>
      <c r="I110" s="20">
        <f t="shared" si="5"/>
        <v>4767.9</v>
      </c>
      <c r="K110" s="5">
        <f t="shared" si="6"/>
        <v>4767.9</v>
      </c>
      <c r="M110" s="14">
        <v>0.4027</v>
      </c>
      <c r="O110" s="5">
        <f t="shared" si="9"/>
        <v>1920.03333</v>
      </c>
      <c r="Q110" s="16">
        <f t="shared" si="7"/>
        <v>2847.8666699999994</v>
      </c>
      <c r="S110" s="16">
        <f t="shared" si="8"/>
        <v>9535.8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87956.78</v>
      </c>
      <c r="G112" s="19">
        <v>0.5</v>
      </c>
      <c r="I112" s="20">
        <f t="shared" si="5"/>
        <v>43978.39</v>
      </c>
      <c r="K112" s="5">
        <f t="shared" si="6"/>
        <v>43978.39</v>
      </c>
      <c r="M112" s="14">
        <v>0.2223</v>
      </c>
      <c r="O112" s="5">
        <f t="shared" si="9"/>
        <v>9776.396096999999</v>
      </c>
      <c r="Q112" s="16">
        <f t="shared" si="7"/>
        <v>34201.993903</v>
      </c>
      <c r="S112" s="16">
        <f t="shared" si="8"/>
        <v>87956.78</v>
      </c>
    </row>
    <row r="113" spans="1:19" ht="11.25">
      <c r="A113" s="4" t="s">
        <v>108</v>
      </c>
      <c r="C113" s="3" t="s">
        <v>238</v>
      </c>
      <c r="E113" s="6">
        <v>1306</v>
      </c>
      <c r="G113" s="19">
        <v>0.5</v>
      </c>
      <c r="I113" s="20">
        <f t="shared" si="5"/>
        <v>653</v>
      </c>
      <c r="K113" s="5">
        <f t="shared" si="6"/>
        <v>653</v>
      </c>
      <c r="M113" s="14">
        <v>0.371</v>
      </c>
      <c r="O113" s="5">
        <f t="shared" si="9"/>
        <v>242.263</v>
      </c>
      <c r="Q113" s="16">
        <f t="shared" si="7"/>
        <v>410.73699999999997</v>
      </c>
      <c r="S113" s="16">
        <f t="shared" si="8"/>
        <v>1306</v>
      </c>
    </row>
    <row r="114" spans="1:19" ht="11.25">
      <c r="A114" s="4" t="s">
        <v>110</v>
      </c>
      <c r="C114" s="3" t="s">
        <v>239</v>
      </c>
      <c r="E114" s="6">
        <v>46089.5</v>
      </c>
      <c r="G114" s="19">
        <v>0.5</v>
      </c>
      <c r="I114" s="20">
        <f t="shared" si="5"/>
        <v>23044.75</v>
      </c>
      <c r="K114" s="5">
        <f t="shared" si="6"/>
        <v>23044.75</v>
      </c>
      <c r="M114" s="14">
        <v>0.3441</v>
      </c>
      <c r="O114" s="5">
        <f t="shared" si="9"/>
        <v>7929.698475</v>
      </c>
      <c r="Q114" s="16">
        <f t="shared" si="7"/>
        <v>15115.051524999999</v>
      </c>
      <c r="S114" s="16">
        <f t="shared" si="8"/>
        <v>46089.5</v>
      </c>
    </row>
    <row r="115" spans="1:19" ht="11.25">
      <c r="A115" s="4" t="s">
        <v>111</v>
      </c>
      <c r="C115" s="3" t="s">
        <v>240</v>
      </c>
      <c r="E115" s="6">
        <v>11796</v>
      </c>
      <c r="G115" s="19">
        <v>0.5</v>
      </c>
      <c r="I115" s="20">
        <f t="shared" si="5"/>
        <v>5898</v>
      </c>
      <c r="K115" s="5">
        <f t="shared" si="6"/>
        <v>5898</v>
      </c>
      <c r="M115" s="14">
        <v>0.3146</v>
      </c>
      <c r="O115" s="5">
        <f t="shared" si="9"/>
        <v>1855.5108</v>
      </c>
      <c r="Q115" s="16">
        <f t="shared" si="7"/>
        <v>4042.4892</v>
      </c>
      <c r="S115" s="16">
        <f t="shared" si="8"/>
        <v>11796</v>
      </c>
    </row>
    <row r="116" spans="1:19" ht="11.25">
      <c r="A116" s="4" t="s">
        <v>109</v>
      </c>
      <c r="C116" s="3" t="s">
        <v>279</v>
      </c>
      <c r="E116" s="6">
        <v>13256.9</v>
      </c>
      <c r="G116" s="19">
        <v>0.5</v>
      </c>
      <c r="I116" s="20">
        <f t="shared" si="5"/>
        <v>6628.45</v>
      </c>
      <c r="K116" s="5">
        <f t="shared" si="6"/>
        <v>6628.45</v>
      </c>
      <c r="M116" s="14">
        <v>0.3223</v>
      </c>
      <c r="O116" s="5">
        <f t="shared" si="9"/>
        <v>2136.3494349999996</v>
      </c>
      <c r="Q116" s="16">
        <f t="shared" si="7"/>
        <v>4492.100565000001</v>
      </c>
      <c r="S116" s="16">
        <f t="shared" si="8"/>
        <v>13256.9</v>
      </c>
    </row>
    <row r="117" spans="1:19" ht="11.25">
      <c r="A117" s="4" t="s">
        <v>112</v>
      </c>
      <c r="C117" s="3" t="s">
        <v>241</v>
      </c>
      <c r="E117" s="6">
        <v>61879.7</v>
      </c>
      <c r="G117" s="19">
        <v>0.5</v>
      </c>
      <c r="I117" s="20">
        <f t="shared" si="5"/>
        <v>30939.85</v>
      </c>
      <c r="K117" s="5">
        <f t="shared" si="6"/>
        <v>30939.85</v>
      </c>
      <c r="M117" s="14">
        <v>0.3808</v>
      </c>
      <c r="O117" s="5">
        <f t="shared" si="9"/>
        <v>11781.89488</v>
      </c>
      <c r="Q117" s="16">
        <f t="shared" si="7"/>
        <v>19157.95512</v>
      </c>
      <c r="S117" s="16">
        <f t="shared" si="8"/>
        <v>61879.7</v>
      </c>
    </row>
    <row r="118" spans="1:19" ht="11.25">
      <c r="A118" s="4" t="s">
        <v>113</v>
      </c>
      <c r="C118" s="3" t="s">
        <v>242</v>
      </c>
      <c r="E118" s="6">
        <v>17794.78</v>
      </c>
      <c r="G118" s="19">
        <v>0.5</v>
      </c>
      <c r="I118" s="20">
        <f t="shared" si="5"/>
        <v>8897.39</v>
      </c>
      <c r="K118" s="5">
        <f t="shared" si="6"/>
        <v>8897.39</v>
      </c>
      <c r="M118" s="14">
        <v>0.2667</v>
      </c>
      <c r="O118" s="5">
        <f t="shared" si="9"/>
        <v>2372.933913</v>
      </c>
      <c r="Q118" s="16">
        <f t="shared" si="7"/>
        <v>6524.456087</v>
      </c>
      <c r="S118" s="16">
        <f t="shared" si="8"/>
        <v>17794.78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122164.34</v>
      </c>
      <c r="G120" s="19">
        <v>0.5</v>
      </c>
      <c r="I120" s="20">
        <f t="shared" si="5"/>
        <v>61082.17</v>
      </c>
      <c r="K120" s="5">
        <f t="shared" si="6"/>
        <v>61082.17</v>
      </c>
      <c r="M120" s="14">
        <v>0.2736</v>
      </c>
      <c r="O120" s="5">
        <f t="shared" si="9"/>
        <v>16712.081712</v>
      </c>
      <c r="Q120" s="16">
        <f t="shared" si="7"/>
        <v>44370.088288</v>
      </c>
      <c r="S120" s="16">
        <f t="shared" si="8"/>
        <v>122164.34</v>
      </c>
    </row>
    <row r="121" spans="1:19" ht="11.25">
      <c r="A121" s="4" t="s">
        <v>116</v>
      </c>
      <c r="C121" s="3" t="s">
        <v>245</v>
      </c>
      <c r="E121" s="6">
        <v>41202.1</v>
      </c>
      <c r="G121" s="19">
        <v>0.5</v>
      </c>
      <c r="I121" s="20">
        <f t="shared" si="5"/>
        <v>20601.05</v>
      </c>
      <c r="K121" s="5">
        <f t="shared" si="6"/>
        <v>20601.05</v>
      </c>
      <c r="M121" s="14">
        <v>0.4168</v>
      </c>
      <c r="O121" s="5">
        <f t="shared" si="9"/>
        <v>8586.51764</v>
      </c>
      <c r="Q121" s="16">
        <f t="shared" si="7"/>
        <v>12014.53236</v>
      </c>
      <c r="S121" s="16">
        <f t="shared" si="8"/>
        <v>41202.1</v>
      </c>
    </row>
    <row r="122" spans="1:19" ht="11.25">
      <c r="A122" s="4" t="s">
        <v>117</v>
      </c>
      <c r="C122" s="3" t="s">
        <v>246</v>
      </c>
      <c r="E122" s="6">
        <v>11796</v>
      </c>
      <c r="G122" s="19">
        <v>0.5</v>
      </c>
      <c r="I122" s="20">
        <f t="shared" si="5"/>
        <v>5898</v>
      </c>
      <c r="K122" s="5">
        <f t="shared" si="6"/>
        <v>5898</v>
      </c>
      <c r="M122" s="14">
        <v>0.4273</v>
      </c>
      <c r="O122" s="5">
        <f t="shared" si="9"/>
        <v>2520.2154</v>
      </c>
      <c r="Q122" s="16">
        <f t="shared" si="7"/>
        <v>3377.7846</v>
      </c>
      <c r="S122" s="16">
        <f t="shared" si="8"/>
        <v>11796</v>
      </c>
    </row>
    <row r="123" spans="1:19" ht="11.25">
      <c r="A123" s="4" t="s">
        <v>118</v>
      </c>
      <c r="C123" s="3" t="s">
        <v>247</v>
      </c>
      <c r="E123" s="6">
        <v>11796</v>
      </c>
      <c r="G123" s="19">
        <v>0.5</v>
      </c>
      <c r="I123" s="20">
        <f t="shared" si="5"/>
        <v>5898</v>
      </c>
      <c r="K123" s="5">
        <f t="shared" si="6"/>
        <v>5898</v>
      </c>
      <c r="M123" s="14">
        <v>0.3321</v>
      </c>
      <c r="O123" s="5">
        <f t="shared" si="9"/>
        <v>1958.7258</v>
      </c>
      <c r="Q123" s="16">
        <f t="shared" si="7"/>
        <v>3939.2742</v>
      </c>
      <c r="S123" s="16">
        <f t="shared" si="8"/>
        <v>11796</v>
      </c>
    </row>
    <row r="124" spans="1:19" ht="11.25">
      <c r="A124" s="4" t="s">
        <v>119</v>
      </c>
      <c r="C124" s="3" t="s">
        <v>248</v>
      </c>
      <c r="E124" s="6">
        <v>227937.26</v>
      </c>
      <c r="G124" s="19">
        <v>0.5</v>
      </c>
      <c r="I124" s="20">
        <f t="shared" si="5"/>
        <v>113968.63</v>
      </c>
      <c r="K124" s="5">
        <f t="shared" si="6"/>
        <v>113968.63</v>
      </c>
      <c r="M124" s="14">
        <v>0.2773</v>
      </c>
      <c r="O124" s="5">
        <f t="shared" si="9"/>
        <v>31603.501099</v>
      </c>
      <c r="Q124" s="16">
        <f t="shared" si="7"/>
        <v>82365.128901</v>
      </c>
      <c r="S124" s="16">
        <f t="shared" si="8"/>
        <v>227937.26</v>
      </c>
    </row>
    <row r="125" spans="1:19" ht="11.25">
      <c r="A125" s="4" t="s">
        <v>120</v>
      </c>
      <c r="C125" s="3" t="s">
        <v>249</v>
      </c>
      <c r="E125" s="6">
        <v>296758.43</v>
      </c>
      <c r="G125" s="19">
        <v>0.5</v>
      </c>
      <c r="I125" s="20">
        <f t="shared" si="5"/>
        <v>148379.215</v>
      </c>
      <c r="K125" s="5">
        <f t="shared" si="6"/>
        <v>148379.215</v>
      </c>
      <c r="M125" s="14">
        <v>0.2455</v>
      </c>
      <c r="O125" s="5">
        <f t="shared" si="9"/>
        <v>36427.0972825</v>
      </c>
      <c r="Q125" s="16">
        <f t="shared" si="7"/>
        <v>111952.11771749999</v>
      </c>
      <c r="S125" s="16">
        <f t="shared" si="8"/>
        <v>296758.43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118636.45</v>
      </c>
      <c r="G127" s="19">
        <v>0.5</v>
      </c>
      <c r="I127" s="20">
        <f t="shared" si="5"/>
        <v>59318.225</v>
      </c>
      <c r="K127" s="5">
        <f t="shared" si="6"/>
        <v>59318.225</v>
      </c>
      <c r="M127" s="14">
        <v>0.3535</v>
      </c>
      <c r="O127" s="5">
        <f t="shared" si="9"/>
        <v>20968.9925375</v>
      </c>
      <c r="Q127" s="16">
        <f t="shared" si="7"/>
        <v>38349.232462500004</v>
      </c>
      <c r="S127" s="16">
        <f t="shared" si="8"/>
        <v>118636.45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177366.89</v>
      </c>
      <c r="G129" s="19">
        <v>0.5</v>
      </c>
      <c r="I129" s="20">
        <f t="shared" si="5"/>
        <v>88683.445</v>
      </c>
      <c r="K129" s="5">
        <f t="shared" si="6"/>
        <v>88683.445</v>
      </c>
      <c r="M129" s="14">
        <v>0.2605</v>
      </c>
      <c r="O129" s="5">
        <f t="shared" si="9"/>
        <v>23102.0374225</v>
      </c>
      <c r="Q129" s="16">
        <f t="shared" si="7"/>
        <v>65581.40757750001</v>
      </c>
      <c r="S129" s="16">
        <f t="shared" si="8"/>
        <v>177366.89</v>
      </c>
    </row>
    <row r="130" spans="1:19" ht="11.25">
      <c r="A130" s="4" t="s">
        <v>125</v>
      </c>
      <c r="C130" s="3" t="s">
        <v>254</v>
      </c>
      <c r="E130" s="6">
        <v>24724.88</v>
      </c>
      <c r="G130" s="19">
        <v>0.5</v>
      </c>
      <c r="I130" s="20">
        <f t="shared" si="5"/>
        <v>12362.44</v>
      </c>
      <c r="K130" s="5">
        <f t="shared" si="6"/>
        <v>12362.44</v>
      </c>
      <c r="M130" s="14">
        <v>0.2035</v>
      </c>
      <c r="O130" s="5">
        <f t="shared" si="9"/>
        <v>2515.75654</v>
      </c>
      <c r="Q130" s="16">
        <f t="shared" si="7"/>
        <v>9846.68346</v>
      </c>
      <c r="S130" s="16">
        <f t="shared" si="8"/>
        <v>24724.88</v>
      </c>
    </row>
    <row r="131" spans="1:19" ht="11.25">
      <c r="A131" s="4" t="s">
        <v>126</v>
      </c>
      <c r="C131" s="3" t="s">
        <v>255</v>
      </c>
      <c r="E131" s="6">
        <v>390129.54</v>
      </c>
      <c r="G131" s="19">
        <v>0.5</v>
      </c>
      <c r="I131" s="20">
        <f t="shared" si="5"/>
        <v>195064.77</v>
      </c>
      <c r="K131" s="5">
        <f t="shared" si="6"/>
        <v>195064.77</v>
      </c>
      <c r="M131" s="14">
        <v>0.3691</v>
      </c>
      <c r="O131" s="5">
        <f t="shared" si="9"/>
        <v>71998.406607</v>
      </c>
      <c r="Q131" s="16">
        <f t="shared" si="7"/>
        <v>123066.36339299999</v>
      </c>
      <c r="S131" s="16">
        <f t="shared" si="8"/>
        <v>390129.54</v>
      </c>
    </row>
    <row r="132" spans="1:19" ht="11.25">
      <c r="A132" s="4" t="s">
        <v>127</v>
      </c>
      <c r="C132" s="3" t="s">
        <v>256</v>
      </c>
      <c r="E132" s="6">
        <v>291322.02</v>
      </c>
      <c r="G132" s="19">
        <v>0.5</v>
      </c>
      <c r="I132" s="20">
        <f t="shared" si="5"/>
        <v>145661.01</v>
      </c>
      <c r="K132" s="5">
        <f t="shared" si="6"/>
        <v>145661.01</v>
      </c>
      <c r="M132" s="14">
        <v>0.3072</v>
      </c>
      <c r="O132" s="5">
        <f t="shared" si="9"/>
        <v>44747.062271999996</v>
      </c>
      <c r="Q132" s="16">
        <f t="shared" si="7"/>
        <v>100913.94772800001</v>
      </c>
      <c r="S132" s="16">
        <f t="shared" si="8"/>
        <v>291322.02</v>
      </c>
    </row>
    <row r="133" spans="1:19" ht="11.25">
      <c r="A133" s="4" t="s">
        <v>128</v>
      </c>
      <c r="C133" s="3" t="s">
        <v>257</v>
      </c>
      <c r="E133" s="6">
        <v>18569</v>
      </c>
      <c r="G133" s="19">
        <v>0.5</v>
      </c>
      <c r="I133" s="20">
        <f t="shared" si="5"/>
        <v>9284.5</v>
      </c>
      <c r="K133" s="5">
        <f t="shared" si="6"/>
        <v>9284.5</v>
      </c>
      <c r="M133" s="14">
        <v>0.3513</v>
      </c>
      <c r="O133" s="5">
        <f t="shared" si="9"/>
        <v>3261.64485</v>
      </c>
      <c r="Q133" s="16">
        <f t="shared" si="7"/>
        <v>6022.855149999999</v>
      </c>
      <c r="S133" s="16">
        <f t="shared" si="8"/>
        <v>18569</v>
      </c>
    </row>
    <row r="134" spans="1:19" ht="11.25">
      <c r="A134" s="4" t="s">
        <v>129</v>
      </c>
      <c r="C134" s="3" t="s">
        <v>258</v>
      </c>
      <c r="E134" s="6">
        <v>79513.95</v>
      </c>
      <c r="G134" s="19">
        <v>0.5</v>
      </c>
      <c r="I134" s="20">
        <f t="shared" si="5"/>
        <v>39756.975</v>
      </c>
      <c r="K134" s="5">
        <f t="shared" si="6"/>
        <v>39756.975</v>
      </c>
      <c r="M134" s="14">
        <v>0.2699</v>
      </c>
      <c r="O134" s="5">
        <f t="shared" si="9"/>
        <v>10730.407552499999</v>
      </c>
      <c r="Q134" s="16">
        <f t="shared" si="7"/>
        <v>29026.567447499998</v>
      </c>
      <c r="S134" s="16">
        <f t="shared" si="8"/>
        <v>79513.95</v>
      </c>
    </row>
    <row r="135" spans="1:19" ht="11.25">
      <c r="A135" s="4" t="s">
        <v>130</v>
      </c>
      <c r="C135" s="3" t="s">
        <v>259</v>
      </c>
      <c r="E135" s="6">
        <v>48291.66</v>
      </c>
      <c r="G135" s="19">
        <v>0.5</v>
      </c>
      <c r="I135" s="20">
        <f t="shared" si="5"/>
        <v>24145.83</v>
      </c>
      <c r="K135" s="5">
        <f t="shared" si="6"/>
        <v>24145.83</v>
      </c>
      <c r="M135" s="14">
        <v>0.2432</v>
      </c>
      <c r="O135" s="5">
        <f t="shared" si="9"/>
        <v>5872.265856</v>
      </c>
      <c r="Q135" s="16">
        <f t="shared" si="7"/>
        <v>18273.564144000004</v>
      </c>
      <c r="S135" s="16">
        <f t="shared" si="8"/>
        <v>48291.66</v>
      </c>
    </row>
    <row r="136" spans="1:19" ht="11.25">
      <c r="A136" s="4" t="s">
        <v>131</v>
      </c>
      <c r="C136" s="3" t="s">
        <v>260</v>
      </c>
      <c r="E136" s="6">
        <v>258868.41</v>
      </c>
      <c r="G136" s="19">
        <v>0.5</v>
      </c>
      <c r="I136" s="20">
        <f t="shared" si="5"/>
        <v>129434.205</v>
      </c>
      <c r="K136" s="5">
        <f>E136-I136</f>
        <v>129434.205</v>
      </c>
      <c r="M136" s="14">
        <v>0.3569</v>
      </c>
      <c r="O136" s="5">
        <f>K136*M136</f>
        <v>46195.0677645</v>
      </c>
      <c r="Q136" s="16">
        <f>K136-O136</f>
        <v>83239.1372355</v>
      </c>
      <c r="S136" s="16">
        <f>I136+O136+Q136</f>
        <v>258868.41</v>
      </c>
    </row>
    <row r="137" spans="1:19" ht="11.25">
      <c r="A137" s="4" t="s">
        <v>132</v>
      </c>
      <c r="C137" s="3" t="s">
        <v>261</v>
      </c>
      <c r="E137" s="6">
        <v>24781.38</v>
      </c>
      <c r="G137" s="19">
        <v>0.5</v>
      </c>
      <c r="I137" s="20">
        <f t="shared" si="5"/>
        <v>12390.69</v>
      </c>
      <c r="K137" s="5">
        <f>E137-I137</f>
        <v>12390.69</v>
      </c>
      <c r="M137" s="14">
        <v>0.3843</v>
      </c>
      <c r="O137" s="5">
        <f>K137*M137</f>
        <v>4761.742167</v>
      </c>
      <c r="Q137" s="16">
        <f>K137-O137</f>
        <v>7628.947833</v>
      </c>
      <c r="S137" s="16">
        <f>I137+O137+Q137</f>
        <v>24781.379999999997</v>
      </c>
    </row>
    <row r="138" spans="1:19" ht="11.25">
      <c r="A138" s="4" t="s">
        <v>133</v>
      </c>
      <c r="C138" s="3" t="s">
        <v>262</v>
      </c>
      <c r="E138" s="6">
        <v>12122.5</v>
      </c>
      <c r="G138" s="19">
        <v>0.5</v>
      </c>
      <c r="I138" s="20">
        <f>E138*G138</f>
        <v>6061.25</v>
      </c>
      <c r="K138" s="5">
        <f>E138-I138</f>
        <v>6061.25</v>
      </c>
      <c r="M138" s="14">
        <v>0.4553</v>
      </c>
      <c r="O138" s="5">
        <f>K138*M138</f>
        <v>2759.687125</v>
      </c>
      <c r="Q138" s="16">
        <f>K138-O138</f>
        <v>3301.562875</v>
      </c>
      <c r="S138" s="16">
        <f>I138+O138+Q138</f>
        <v>12122.5</v>
      </c>
    </row>
    <row r="139" spans="1:19" ht="11.25">
      <c r="A139" s="4" t="s">
        <v>134</v>
      </c>
      <c r="C139" s="3" t="s">
        <v>263</v>
      </c>
      <c r="E139" s="6">
        <v>60222.74</v>
      </c>
      <c r="G139" s="19">
        <v>0.5</v>
      </c>
      <c r="I139" s="20">
        <f>E139*G139</f>
        <v>30111.37</v>
      </c>
      <c r="K139" s="5">
        <f>E139-I139</f>
        <v>30111.37</v>
      </c>
      <c r="M139" s="14">
        <v>0.4587</v>
      </c>
      <c r="O139" s="5">
        <f>K139*M139</f>
        <v>13812.085419</v>
      </c>
      <c r="Q139" s="16">
        <f>K139-O139</f>
        <v>16299.284581</v>
      </c>
      <c r="S139" s="16">
        <f>I139+O139+Q139</f>
        <v>60222.74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7927430.300000001</v>
      </c>
      <c r="G143" s="6"/>
      <c r="I143" s="18">
        <f>SUM(I9:I142)</f>
        <v>3963715.1500000004</v>
      </c>
      <c r="K143" s="5">
        <f>SUM(K9:K142)</f>
        <v>3963715.1500000004</v>
      </c>
      <c r="O143" s="5">
        <f>SUM(O9:O142)</f>
        <v>1365177.5109989997</v>
      </c>
      <c r="Q143" s="16">
        <f>K143-O143</f>
        <v>2598537.6390010007</v>
      </c>
      <c r="S143" s="16">
        <f>SUM(S9:S142)</f>
        <v>7927430.300000001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8" t="s">
        <v>298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294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285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>
        <v>106040.48</v>
      </c>
      <c r="G9" s="19">
        <v>0.5</v>
      </c>
      <c r="I9" s="20">
        <f>E9*G9</f>
        <v>53020.24</v>
      </c>
      <c r="K9" s="5">
        <f>E9-I9</f>
        <v>53020.24</v>
      </c>
      <c r="M9" s="14">
        <v>0.2332</v>
      </c>
      <c r="O9" s="5">
        <f>K9*M9</f>
        <v>12364.319968</v>
      </c>
      <c r="Q9" s="16">
        <f>K9-O9</f>
        <v>40655.920031999995</v>
      </c>
      <c r="S9" s="16">
        <f>I9+O9+Q9</f>
        <v>106040.48</v>
      </c>
    </row>
    <row r="10" spans="1:19" ht="11.25">
      <c r="A10" s="4" t="s">
        <v>5</v>
      </c>
      <c r="C10" s="3" t="s">
        <v>135</v>
      </c>
      <c r="E10" s="6">
        <v>155343.43</v>
      </c>
      <c r="G10" s="19">
        <v>0.5</v>
      </c>
      <c r="I10" s="20">
        <f aca="true" t="shared" si="0" ref="I10:I73">E10*G10</f>
        <v>77671.715</v>
      </c>
      <c r="K10" s="5">
        <f aca="true" t="shared" si="1" ref="K10:K73">E10-I10</f>
        <v>77671.715</v>
      </c>
      <c r="M10" s="14">
        <v>0.4474</v>
      </c>
      <c r="O10" s="5">
        <f>K10*M10</f>
        <v>34750.325291</v>
      </c>
      <c r="Q10" s="16">
        <f aca="true" t="shared" si="2" ref="Q10:Q73">K10-O10</f>
        <v>42921.389708999995</v>
      </c>
      <c r="S10" s="16">
        <f aca="true" t="shared" si="3" ref="S10:S73">I10+O10+Q10</f>
        <v>155343.43</v>
      </c>
    </row>
    <row r="11" spans="1:19" ht="11.25">
      <c r="A11" s="4" t="s">
        <v>6</v>
      </c>
      <c r="C11" s="3" t="s">
        <v>136</v>
      </c>
      <c r="E11" s="6">
        <v>45725.93</v>
      </c>
      <c r="G11" s="19">
        <v>0.5</v>
      </c>
      <c r="I11" s="20">
        <f t="shared" si="0"/>
        <v>22862.965</v>
      </c>
      <c r="K11" s="5">
        <f t="shared" si="1"/>
        <v>22862.965</v>
      </c>
      <c r="M11" s="14">
        <v>0.1924</v>
      </c>
      <c r="O11" s="5">
        <f aca="true" t="shared" si="4" ref="O11:O74">K11*M11</f>
        <v>4398.834465999999</v>
      </c>
      <c r="Q11" s="16">
        <f t="shared" si="2"/>
        <v>18464.130534</v>
      </c>
      <c r="S11" s="16">
        <f t="shared" si="3"/>
        <v>45725.93</v>
      </c>
    </row>
    <row r="12" spans="1:19" ht="11.25">
      <c r="A12" s="4" t="s">
        <v>7</v>
      </c>
      <c r="C12" s="3" t="s">
        <v>137</v>
      </c>
      <c r="E12" s="6">
        <v>18748.53</v>
      </c>
      <c r="G12" s="19">
        <v>0.5</v>
      </c>
      <c r="I12" s="20">
        <f t="shared" si="0"/>
        <v>9374.265</v>
      </c>
      <c r="K12" s="5">
        <f t="shared" si="1"/>
        <v>9374.265</v>
      </c>
      <c r="M12" s="14">
        <v>0.3268</v>
      </c>
      <c r="O12" s="5">
        <f t="shared" si="4"/>
        <v>3063.5098019999996</v>
      </c>
      <c r="Q12" s="16">
        <f t="shared" si="2"/>
        <v>6310.755198</v>
      </c>
      <c r="S12" s="16">
        <f t="shared" si="3"/>
        <v>18748.53</v>
      </c>
    </row>
    <row r="13" spans="1:19" ht="11.25">
      <c r="A13" s="4" t="s">
        <v>8</v>
      </c>
      <c r="C13" s="3" t="s">
        <v>138</v>
      </c>
      <c r="E13" s="6">
        <v>43732.01</v>
      </c>
      <c r="G13" s="19">
        <v>0.5</v>
      </c>
      <c r="I13" s="20">
        <f t="shared" si="0"/>
        <v>21866.005</v>
      </c>
      <c r="K13" s="5">
        <f t="shared" si="1"/>
        <v>21866.005</v>
      </c>
      <c r="M13" s="14">
        <v>0.2722</v>
      </c>
      <c r="O13" s="5">
        <f t="shared" si="4"/>
        <v>5951.926561</v>
      </c>
      <c r="Q13" s="16">
        <f t="shared" si="2"/>
        <v>15914.078439</v>
      </c>
      <c r="S13" s="16">
        <f t="shared" si="3"/>
        <v>43732.01</v>
      </c>
    </row>
    <row r="14" spans="1:19" ht="11.25">
      <c r="A14" s="4" t="s">
        <v>9</v>
      </c>
      <c r="C14" s="3" t="s">
        <v>139</v>
      </c>
      <c r="E14" s="6">
        <v>26201.3</v>
      </c>
      <c r="G14" s="19">
        <v>0.5</v>
      </c>
      <c r="I14" s="20">
        <f t="shared" si="0"/>
        <v>13100.65</v>
      </c>
      <c r="K14" s="5">
        <f t="shared" si="1"/>
        <v>13100.65</v>
      </c>
      <c r="M14" s="14">
        <v>0.2639</v>
      </c>
      <c r="O14" s="5">
        <f t="shared" si="4"/>
        <v>3457.261535</v>
      </c>
      <c r="Q14" s="16">
        <f t="shared" si="2"/>
        <v>9643.388465</v>
      </c>
      <c r="S14" s="16">
        <f t="shared" si="3"/>
        <v>26201.3</v>
      </c>
    </row>
    <row r="15" spans="1:19" ht="11.25">
      <c r="A15" s="4" t="s">
        <v>10</v>
      </c>
      <c r="C15" s="3" t="s">
        <v>140</v>
      </c>
      <c r="E15" s="6">
        <v>151160.8</v>
      </c>
      <c r="G15" s="19">
        <v>0.5</v>
      </c>
      <c r="I15" s="20">
        <f t="shared" si="0"/>
        <v>75580.4</v>
      </c>
      <c r="K15" s="5">
        <f t="shared" si="1"/>
        <v>75580.4</v>
      </c>
      <c r="M15" s="14">
        <v>0.4602</v>
      </c>
      <c r="O15" s="5">
        <f t="shared" si="4"/>
        <v>34782.10008</v>
      </c>
      <c r="Q15" s="16">
        <f t="shared" si="2"/>
        <v>40798.29992</v>
      </c>
      <c r="S15" s="16">
        <f t="shared" si="3"/>
        <v>151160.8</v>
      </c>
    </row>
    <row r="16" spans="1:19" ht="11.25">
      <c r="A16" s="4" t="s">
        <v>11</v>
      </c>
      <c r="C16" s="3" t="s">
        <v>141</v>
      </c>
      <c r="E16" s="6">
        <v>48826.75</v>
      </c>
      <c r="G16" s="19">
        <v>0.5</v>
      </c>
      <c r="I16" s="20">
        <f t="shared" si="0"/>
        <v>24413.375</v>
      </c>
      <c r="K16" s="5">
        <f t="shared" si="1"/>
        <v>24413.375</v>
      </c>
      <c r="M16" s="14">
        <v>0.3302</v>
      </c>
      <c r="O16" s="5">
        <f t="shared" si="4"/>
        <v>8061.2964249999995</v>
      </c>
      <c r="Q16" s="16">
        <f t="shared" si="2"/>
        <v>16352.078575</v>
      </c>
      <c r="S16" s="16">
        <f t="shared" si="3"/>
        <v>48826.75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105643.19</v>
      </c>
      <c r="G18" s="19">
        <v>0.5</v>
      </c>
      <c r="I18" s="20">
        <f t="shared" si="0"/>
        <v>52821.595</v>
      </c>
      <c r="K18" s="5">
        <f t="shared" si="1"/>
        <v>52821.595</v>
      </c>
      <c r="M18" s="14">
        <v>0.336</v>
      </c>
      <c r="O18" s="5">
        <f t="shared" si="4"/>
        <v>17748.055920000003</v>
      </c>
      <c r="Q18" s="16">
        <f t="shared" si="2"/>
        <v>35073.53908</v>
      </c>
      <c r="S18" s="16">
        <f t="shared" si="3"/>
        <v>105643.19</v>
      </c>
    </row>
    <row r="19" spans="1:19" ht="11.25">
      <c r="A19" s="4" t="s">
        <v>14</v>
      </c>
      <c r="C19" s="3" t="s">
        <v>144</v>
      </c>
      <c r="E19" s="6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12598.9</v>
      </c>
      <c r="G20" s="19">
        <v>0.5</v>
      </c>
      <c r="I20" s="20">
        <f t="shared" si="0"/>
        <v>6299.45</v>
      </c>
      <c r="K20" s="5">
        <f t="shared" si="1"/>
        <v>6299.45</v>
      </c>
      <c r="M20" s="14">
        <v>0.3602</v>
      </c>
      <c r="O20" s="5">
        <f t="shared" si="4"/>
        <v>2269.06189</v>
      </c>
      <c r="Q20" s="16">
        <f t="shared" si="2"/>
        <v>4030.38811</v>
      </c>
      <c r="S20" s="16">
        <f t="shared" si="3"/>
        <v>12598.9</v>
      </c>
    </row>
    <row r="21" spans="1:19" ht="11.25">
      <c r="A21" s="4" t="s">
        <v>16</v>
      </c>
      <c r="C21" s="3" t="s">
        <v>146</v>
      </c>
      <c r="E21" s="6">
        <v>51711.14</v>
      </c>
      <c r="G21" s="19">
        <v>0.5</v>
      </c>
      <c r="I21" s="20">
        <f t="shared" si="0"/>
        <v>25855.57</v>
      </c>
      <c r="K21" s="5">
        <f t="shared" si="1"/>
        <v>25855.57</v>
      </c>
      <c r="M21" s="14">
        <v>0.2439</v>
      </c>
      <c r="O21" s="5">
        <f t="shared" si="4"/>
        <v>6306.173523</v>
      </c>
      <c r="Q21" s="16">
        <f t="shared" si="2"/>
        <v>19549.396477</v>
      </c>
      <c r="S21" s="16">
        <f t="shared" si="3"/>
        <v>51711.14</v>
      </c>
    </row>
    <row r="22" spans="1:19" ht="11.25">
      <c r="A22" s="4" t="s">
        <v>17</v>
      </c>
      <c r="C22" s="3" t="s">
        <v>147</v>
      </c>
      <c r="E22" s="6">
        <v>9390.88</v>
      </c>
      <c r="G22" s="19">
        <v>0.5</v>
      </c>
      <c r="I22" s="20">
        <f t="shared" si="0"/>
        <v>4695.44</v>
      </c>
      <c r="K22" s="5">
        <f t="shared" si="1"/>
        <v>4695.44</v>
      </c>
      <c r="M22" s="14">
        <v>0.3156</v>
      </c>
      <c r="O22" s="5">
        <f t="shared" si="4"/>
        <v>1481.8808639999997</v>
      </c>
      <c r="Q22" s="16">
        <f t="shared" si="2"/>
        <v>3213.559136</v>
      </c>
      <c r="S22" s="16">
        <f t="shared" si="3"/>
        <v>9390.88</v>
      </c>
    </row>
    <row r="23" spans="1:19" ht="11.25">
      <c r="A23" s="4" t="s">
        <v>18</v>
      </c>
      <c r="C23" s="3" t="s">
        <v>148</v>
      </c>
      <c r="E23" s="6">
        <v>2440.41</v>
      </c>
      <c r="G23" s="19">
        <v>0.5</v>
      </c>
      <c r="I23" s="20">
        <f t="shared" si="0"/>
        <v>1220.205</v>
      </c>
      <c r="K23" s="5">
        <f t="shared" si="1"/>
        <v>1220.205</v>
      </c>
      <c r="M23" s="14">
        <v>0.2023</v>
      </c>
      <c r="O23" s="5">
        <f t="shared" si="4"/>
        <v>246.84747149999998</v>
      </c>
      <c r="Q23" s="16">
        <f t="shared" si="2"/>
        <v>973.3575285</v>
      </c>
      <c r="S23" s="16">
        <f t="shared" si="3"/>
        <v>2440.41</v>
      </c>
    </row>
    <row r="24" spans="1:19" ht="11.25">
      <c r="A24" s="4" t="s">
        <v>19</v>
      </c>
      <c r="C24" s="3" t="s">
        <v>149</v>
      </c>
      <c r="E24" s="6">
        <v>90882.62</v>
      </c>
      <c r="G24" s="19">
        <v>0.5</v>
      </c>
      <c r="I24" s="20">
        <f t="shared" si="0"/>
        <v>45441.31</v>
      </c>
      <c r="K24" s="5">
        <f t="shared" si="1"/>
        <v>45441.31</v>
      </c>
      <c r="M24" s="14">
        <v>0.3107</v>
      </c>
      <c r="O24" s="5">
        <f t="shared" si="4"/>
        <v>14118.615016999998</v>
      </c>
      <c r="Q24" s="16">
        <f t="shared" si="2"/>
        <v>31322.694983</v>
      </c>
      <c r="S24" s="16">
        <f t="shared" si="3"/>
        <v>90882.62</v>
      </c>
    </row>
    <row r="25" spans="1:19" ht="11.25">
      <c r="A25" s="4" t="s">
        <v>20</v>
      </c>
      <c r="C25" s="3" t="s">
        <v>150</v>
      </c>
      <c r="E25" s="6">
        <v>26953.19</v>
      </c>
      <c r="G25" s="19">
        <v>0.5</v>
      </c>
      <c r="I25" s="20">
        <f t="shared" si="0"/>
        <v>13476.595</v>
      </c>
      <c r="K25" s="5">
        <f t="shared" si="1"/>
        <v>13476.595</v>
      </c>
      <c r="M25" s="14">
        <v>0.3308</v>
      </c>
      <c r="O25" s="5">
        <f t="shared" si="4"/>
        <v>4458.057626</v>
      </c>
      <c r="Q25" s="16">
        <f t="shared" si="2"/>
        <v>9018.537374</v>
      </c>
      <c r="S25" s="16">
        <f t="shared" si="3"/>
        <v>26953.19</v>
      </c>
    </row>
    <row r="26" spans="1:19" ht="11.25">
      <c r="A26" s="4" t="s">
        <v>21</v>
      </c>
      <c r="C26" s="3" t="s">
        <v>151</v>
      </c>
      <c r="E26" s="6">
        <v>0</v>
      </c>
      <c r="G26" s="19">
        <v>0.5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39967.38</v>
      </c>
      <c r="G28" s="19">
        <v>0.5</v>
      </c>
      <c r="I28" s="20">
        <f t="shared" si="0"/>
        <v>19983.69</v>
      </c>
      <c r="K28" s="5">
        <f t="shared" si="1"/>
        <v>19983.69</v>
      </c>
      <c r="M28" s="14">
        <v>0.2204</v>
      </c>
      <c r="O28" s="5">
        <f t="shared" si="4"/>
        <v>4404.405276</v>
      </c>
      <c r="Q28" s="16">
        <f t="shared" si="2"/>
        <v>15579.284723999997</v>
      </c>
      <c r="S28" s="16">
        <f t="shared" si="3"/>
        <v>39967.38</v>
      </c>
    </row>
    <row r="29" spans="1:19" ht="11.25">
      <c r="A29" s="4" t="s">
        <v>24</v>
      </c>
      <c r="C29" s="3" t="s">
        <v>154</v>
      </c>
      <c r="E29" s="6">
        <v>187691.05</v>
      </c>
      <c r="G29" s="19">
        <v>0.5</v>
      </c>
      <c r="I29" s="20">
        <f t="shared" si="0"/>
        <v>93845.525</v>
      </c>
      <c r="K29" s="5">
        <f t="shared" si="1"/>
        <v>93845.525</v>
      </c>
      <c r="M29" s="14">
        <v>0.3853</v>
      </c>
      <c r="O29" s="5">
        <f t="shared" si="4"/>
        <v>36158.68078249999</v>
      </c>
      <c r="Q29" s="16">
        <f t="shared" si="2"/>
        <v>57686.8442175</v>
      </c>
      <c r="S29" s="16">
        <f t="shared" si="3"/>
        <v>187691.05</v>
      </c>
    </row>
    <row r="30" spans="1:19" ht="11.25">
      <c r="A30" s="4" t="s">
        <v>25</v>
      </c>
      <c r="C30" s="3" t="s">
        <v>155</v>
      </c>
      <c r="E30" s="6">
        <v>27037.4</v>
      </c>
      <c r="G30" s="19">
        <v>0.5</v>
      </c>
      <c r="I30" s="20">
        <f t="shared" si="0"/>
        <v>13518.7</v>
      </c>
      <c r="K30" s="5">
        <f t="shared" si="1"/>
        <v>13518.7</v>
      </c>
      <c r="M30" s="14">
        <v>0.4797</v>
      </c>
      <c r="O30" s="5">
        <f t="shared" si="4"/>
        <v>6484.92039</v>
      </c>
      <c r="Q30" s="16">
        <f t="shared" si="2"/>
        <v>7033.7796100000005</v>
      </c>
      <c r="S30" s="16">
        <f t="shared" si="3"/>
        <v>27037.4</v>
      </c>
    </row>
    <row r="31" spans="1:19" ht="11.25">
      <c r="A31" s="4" t="s">
        <v>26</v>
      </c>
      <c r="C31" s="3" t="s">
        <v>156</v>
      </c>
      <c r="E31" s="6">
        <v>12189.2</v>
      </c>
      <c r="G31" s="19">
        <v>0.5</v>
      </c>
      <c r="I31" s="20">
        <f t="shared" si="0"/>
        <v>6094.6</v>
      </c>
      <c r="K31" s="5">
        <f t="shared" si="1"/>
        <v>6094.6</v>
      </c>
      <c r="M31" s="14">
        <v>0.2901</v>
      </c>
      <c r="O31" s="5">
        <f t="shared" si="4"/>
        <v>1768.0434600000003</v>
      </c>
      <c r="Q31" s="16">
        <f t="shared" si="2"/>
        <v>4326.55654</v>
      </c>
      <c r="S31" s="16">
        <f t="shared" si="3"/>
        <v>12189.2</v>
      </c>
    </row>
    <row r="32" spans="1:19" ht="11.25">
      <c r="A32" s="4" t="s">
        <v>27</v>
      </c>
      <c r="C32" s="3" t="s">
        <v>157</v>
      </c>
      <c r="E32" s="6">
        <v>117742.21</v>
      </c>
      <c r="G32" s="19">
        <v>0.5</v>
      </c>
      <c r="I32" s="20">
        <f t="shared" si="0"/>
        <v>58871.105</v>
      </c>
      <c r="K32" s="5">
        <f t="shared" si="1"/>
        <v>58871.105</v>
      </c>
      <c r="M32" s="14">
        <v>0.3767</v>
      </c>
      <c r="O32" s="5">
        <f t="shared" si="4"/>
        <v>22176.7452535</v>
      </c>
      <c r="Q32" s="16">
        <f t="shared" si="2"/>
        <v>36694.359746500006</v>
      </c>
      <c r="S32" s="16">
        <f t="shared" si="3"/>
        <v>117742.21</v>
      </c>
    </row>
    <row r="33" spans="1:19" ht="11.25">
      <c r="A33" s="4" t="s">
        <v>28</v>
      </c>
      <c r="C33" s="3" t="s">
        <v>158</v>
      </c>
      <c r="E33" s="6">
        <v>86741.69</v>
      </c>
      <c r="G33" s="19">
        <v>0.5</v>
      </c>
      <c r="I33" s="20">
        <f t="shared" si="0"/>
        <v>43370.845</v>
      </c>
      <c r="K33" s="5">
        <f t="shared" si="1"/>
        <v>43370.845</v>
      </c>
      <c r="M33" s="14">
        <v>0.304</v>
      </c>
      <c r="O33" s="5">
        <f t="shared" si="4"/>
        <v>13184.73688</v>
      </c>
      <c r="Q33" s="16">
        <f t="shared" si="2"/>
        <v>30186.10812</v>
      </c>
      <c r="S33" s="16">
        <f t="shared" si="3"/>
        <v>86741.69</v>
      </c>
    </row>
    <row r="34" spans="1:19" ht="11.25">
      <c r="A34" s="4" t="s">
        <v>29</v>
      </c>
      <c r="C34" s="3" t="s">
        <v>159</v>
      </c>
      <c r="E34" s="6">
        <v>20654.83</v>
      </c>
      <c r="G34" s="19">
        <v>0.5</v>
      </c>
      <c r="I34" s="20">
        <f t="shared" si="0"/>
        <v>10327.415</v>
      </c>
      <c r="K34" s="5">
        <f t="shared" si="1"/>
        <v>10327.415</v>
      </c>
      <c r="M34" s="14">
        <v>0.3042</v>
      </c>
      <c r="O34" s="5">
        <f t="shared" si="4"/>
        <v>3141.5996430000005</v>
      </c>
      <c r="Q34" s="16">
        <f t="shared" si="2"/>
        <v>7185.815357</v>
      </c>
      <c r="S34" s="16">
        <f t="shared" si="3"/>
        <v>20654.83</v>
      </c>
    </row>
    <row r="35" spans="1:19" ht="11.25">
      <c r="A35" s="4" t="s">
        <v>30</v>
      </c>
      <c r="C35" s="3" t="s">
        <v>160</v>
      </c>
      <c r="E35" s="6">
        <v>35656.63</v>
      </c>
      <c r="G35" s="19">
        <v>0.5</v>
      </c>
      <c r="I35" s="20">
        <f t="shared" si="0"/>
        <v>17828.315</v>
      </c>
      <c r="K35" s="5">
        <f t="shared" si="1"/>
        <v>17828.315</v>
      </c>
      <c r="M35" s="14">
        <v>0.3358</v>
      </c>
      <c r="O35" s="5">
        <f t="shared" si="4"/>
        <v>5986.7481769999995</v>
      </c>
      <c r="Q35" s="16">
        <f t="shared" si="2"/>
        <v>11841.566823</v>
      </c>
      <c r="S35" s="16">
        <f t="shared" si="3"/>
        <v>35656.63</v>
      </c>
    </row>
    <row r="36" spans="1:19" ht="11.25">
      <c r="A36" s="4" t="s">
        <v>31</v>
      </c>
      <c r="C36" s="3" t="s">
        <v>161</v>
      </c>
      <c r="E36" s="6">
        <v>7380.68</v>
      </c>
      <c r="G36" s="19">
        <v>0.5</v>
      </c>
      <c r="I36" s="20">
        <f t="shared" si="0"/>
        <v>3690.34</v>
      </c>
      <c r="K36" s="5">
        <f t="shared" si="1"/>
        <v>3690.34</v>
      </c>
      <c r="M36" s="14">
        <v>0.3853</v>
      </c>
      <c r="O36" s="5">
        <f t="shared" si="4"/>
        <v>1421.888002</v>
      </c>
      <c r="Q36" s="16">
        <f t="shared" si="2"/>
        <v>2268.4519980000005</v>
      </c>
      <c r="S36" s="16">
        <f t="shared" si="3"/>
        <v>7380.68</v>
      </c>
    </row>
    <row r="37" spans="1:19" ht="11.25">
      <c r="A37" s="4" t="s">
        <v>32</v>
      </c>
      <c r="C37" s="3" t="s">
        <v>162</v>
      </c>
      <c r="E37" s="6">
        <v>290378.62</v>
      </c>
      <c r="G37" s="19">
        <v>0.5</v>
      </c>
      <c r="I37" s="20">
        <f t="shared" si="0"/>
        <v>145189.31</v>
      </c>
      <c r="K37" s="5">
        <f t="shared" si="1"/>
        <v>145189.31</v>
      </c>
      <c r="M37" s="14">
        <v>0.4611</v>
      </c>
      <c r="O37" s="5">
        <f t="shared" si="4"/>
        <v>66946.790841</v>
      </c>
      <c r="Q37" s="16">
        <f t="shared" si="2"/>
        <v>78242.519159</v>
      </c>
      <c r="S37" s="16">
        <f t="shared" si="3"/>
        <v>290378.62</v>
      </c>
    </row>
    <row r="38" spans="1:19" ht="11.25">
      <c r="A38" s="4" t="s">
        <v>33</v>
      </c>
      <c r="C38" s="3" t="s">
        <v>163</v>
      </c>
      <c r="E38" s="6">
        <v>92617</v>
      </c>
      <c r="G38" s="19">
        <v>0.5</v>
      </c>
      <c r="I38" s="20">
        <f t="shared" si="0"/>
        <v>46308.5</v>
      </c>
      <c r="K38" s="5">
        <f t="shared" si="1"/>
        <v>46308.5</v>
      </c>
      <c r="M38" s="14">
        <v>0.4584</v>
      </c>
      <c r="O38" s="5">
        <f t="shared" si="4"/>
        <v>21227.8164</v>
      </c>
      <c r="Q38" s="16">
        <f t="shared" si="2"/>
        <v>25080.6836</v>
      </c>
      <c r="S38" s="16">
        <f t="shared" si="3"/>
        <v>92617</v>
      </c>
    </row>
    <row r="39" spans="1:19" ht="11.25">
      <c r="A39" s="4" t="s">
        <v>34</v>
      </c>
      <c r="C39" s="3" t="s">
        <v>164</v>
      </c>
      <c r="E39" s="6">
        <v>15139.7</v>
      </c>
      <c r="G39" s="19">
        <v>0.5</v>
      </c>
      <c r="I39" s="20">
        <f t="shared" si="0"/>
        <v>7569.85</v>
      </c>
      <c r="K39" s="5">
        <f t="shared" si="1"/>
        <v>7569.85</v>
      </c>
      <c r="M39" s="14">
        <v>0.2324</v>
      </c>
      <c r="O39" s="5">
        <f t="shared" si="4"/>
        <v>1759.23314</v>
      </c>
      <c r="Q39" s="16">
        <f t="shared" si="2"/>
        <v>5810.61686</v>
      </c>
      <c r="S39" s="16">
        <f t="shared" si="3"/>
        <v>15139.7</v>
      </c>
    </row>
    <row r="40" spans="1:19" ht="11.25">
      <c r="A40" s="4" t="s">
        <v>35</v>
      </c>
      <c r="C40" s="3" t="s">
        <v>165</v>
      </c>
      <c r="E40" s="6">
        <v>48078.84</v>
      </c>
      <c r="G40" s="19">
        <v>0.5</v>
      </c>
      <c r="I40" s="20">
        <f t="shared" si="0"/>
        <v>24039.42</v>
      </c>
      <c r="K40" s="5">
        <f t="shared" si="1"/>
        <v>24039.42</v>
      </c>
      <c r="M40" s="14">
        <v>0.3811</v>
      </c>
      <c r="O40" s="5">
        <f t="shared" si="4"/>
        <v>9161.422961999999</v>
      </c>
      <c r="Q40" s="16">
        <f t="shared" si="2"/>
        <v>14877.997038</v>
      </c>
      <c r="S40" s="16">
        <f t="shared" si="3"/>
        <v>48078.84</v>
      </c>
    </row>
    <row r="41" spans="1:19" ht="11.25">
      <c r="A41" s="4" t="s">
        <v>36</v>
      </c>
      <c r="C41" s="3" t="s">
        <v>166</v>
      </c>
      <c r="E41" s="6">
        <v>67483.55</v>
      </c>
      <c r="G41" s="19">
        <v>0.5</v>
      </c>
      <c r="I41" s="20">
        <f t="shared" si="0"/>
        <v>33741.775</v>
      </c>
      <c r="K41" s="5">
        <f t="shared" si="1"/>
        <v>33741.775</v>
      </c>
      <c r="M41" s="14">
        <v>0.283</v>
      </c>
      <c r="O41" s="5">
        <f t="shared" si="4"/>
        <v>9548.922325</v>
      </c>
      <c r="Q41" s="16">
        <f t="shared" si="2"/>
        <v>24192.852675000002</v>
      </c>
      <c r="S41" s="16">
        <f t="shared" si="3"/>
        <v>67483.55</v>
      </c>
    </row>
    <row r="42" spans="1:19" ht="11.25">
      <c r="A42" s="4" t="s">
        <v>37</v>
      </c>
      <c r="C42" s="3" t="s">
        <v>167</v>
      </c>
      <c r="E42" s="6">
        <v>36064.78</v>
      </c>
      <c r="G42" s="19">
        <v>0.5</v>
      </c>
      <c r="I42" s="20">
        <f t="shared" si="0"/>
        <v>18032.39</v>
      </c>
      <c r="K42" s="5">
        <f t="shared" si="1"/>
        <v>18032.39</v>
      </c>
      <c r="M42" s="14">
        <v>0.4348</v>
      </c>
      <c r="O42" s="5">
        <f t="shared" si="4"/>
        <v>7840.483172</v>
      </c>
      <c r="Q42" s="16">
        <f t="shared" si="2"/>
        <v>10191.906828</v>
      </c>
      <c r="S42" s="16">
        <f t="shared" si="3"/>
        <v>36064.78</v>
      </c>
    </row>
    <row r="43" spans="1:19" ht="11.25">
      <c r="A43" s="4" t="s">
        <v>38</v>
      </c>
      <c r="C43" s="3" t="s">
        <v>168</v>
      </c>
      <c r="E43" s="6">
        <v>21552.52</v>
      </c>
      <c r="G43" s="19">
        <v>0.5</v>
      </c>
      <c r="I43" s="20">
        <f t="shared" si="0"/>
        <v>10776.26</v>
      </c>
      <c r="K43" s="5">
        <f t="shared" si="1"/>
        <v>10776.26</v>
      </c>
      <c r="M43" s="14">
        <v>0.2898</v>
      </c>
      <c r="O43" s="5">
        <f t="shared" si="4"/>
        <v>3122.960148</v>
      </c>
      <c r="Q43" s="16">
        <f t="shared" si="2"/>
        <v>7653.299852</v>
      </c>
      <c r="S43" s="16">
        <f t="shared" si="3"/>
        <v>21552.52</v>
      </c>
    </row>
    <row r="44" spans="1:19" ht="11.25">
      <c r="A44" s="4" t="s">
        <v>39</v>
      </c>
      <c r="C44" s="3" t="s">
        <v>169</v>
      </c>
      <c r="E44" s="6">
        <v>35340.5</v>
      </c>
      <c r="G44" s="19">
        <v>0.5</v>
      </c>
      <c r="I44" s="20">
        <f t="shared" si="0"/>
        <v>17670.25</v>
      </c>
      <c r="K44" s="5">
        <f t="shared" si="1"/>
        <v>17670.25</v>
      </c>
      <c r="M44" s="14">
        <v>0.3687</v>
      </c>
      <c r="O44" s="5">
        <f t="shared" si="4"/>
        <v>6515.021175000001</v>
      </c>
      <c r="Q44" s="16">
        <f t="shared" si="2"/>
        <v>11155.228824999998</v>
      </c>
      <c r="S44" s="16">
        <f t="shared" si="3"/>
        <v>35340.5</v>
      </c>
    </row>
    <row r="45" spans="1:19" ht="11.25">
      <c r="A45" s="4" t="s">
        <v>40</v>
      </c>
      <c r="C45" s="3" t="s">
        <v>170</v>
      </c>
      <c r="E45" s="6">
        <v>9376.87</v>
      </c>
      <c r="G45" s="19">
        <v>0.5</v>
      </c>
      <c r="I45" s="20">
        <f t="shared" si="0"/>
        <v>4688.435</v>
      </c>
      <c r="K45" s="5">
        <f t="shared" si="1"/>
        <v>4688.435</v>
      </c>
      <c r="M45" s="14">
        <v>0.4871</v>
      </c>
      <c r="O45" s="5">
        <f t="shared" si="4"/>
        <v>2283.7366885</v>
      </c>
      <c r="Q45" s="16">
        <f t="shared" si="2"/>
        <v>2404.6983115000003</v>
      </c>
      <c r="S45" s="16">
        <f t="shared" si="3"/>
        <v>9376.87</v>
      </c>
    </row>
    <row r="46" spans="1:19" ht="11.25">
      <c r="A46" s="4" t="s">
        <v>41</v>
      </c>
      <c r="C46" s="3" t="s">
        <v>171</v>
      </c>
      <c r="E46" s="6">
        <v>36391.28</v>
      </c>
      <c r="G46" s="19">
        <v>0.5</v>
      </c>
      <c r="I46" s="20">
        <f t="shared" si="0"/>
        <v>18195.64</v>
      </c>
      <c r="K46" s="5">
        <f t="shared" si="1"/>
        <v>18195.64</v>
      </c>
      <c r="M46" s="14">
        <v>0.2109</v>
      </c>
      <c r="O46" s="5">
        <f t="shared" si="4"/>
        <v>3837.4604759999997</v>
      </c>
      <c r="Q46" s="16">
        <f t="shared" si="2"/>
        <v>14358.179524</v>
      </c>
      <c r="S46" s="16">
        <f t="shared" si="3"/>
        <v>36391.28</v>
      </c>
    </row>
    <row r="47" spans="1:19" ht="11.25">
      <c r="A47" s="4" t="s">
        <v>42</v>
      </c>
      <c r="C47" s="3" t="s">
        <v>172</v>
      </c>
      <c r="E47" s="6">
        <v>45338.03</v>
      </c>
      <c r="G47" s="19">
        <v>0.5</v>
      </c>
      <c r="I47" s="20">
        <f t="shared" si="0"/>
        <v>22669.015</v>
      </c>
      <c r="K47" s="5">
        <f t="shared" si="1"/>
        <v>22669.015</v>
      </c>
      <c r="M47" s="14">
        <v>0.3471</v>
      </c>
      <c r="O47" s="5">
        <f t="shared" si="4"/>
        <v>7868.415106500001</v>
      </c>
      <c r="Q47" s="16">
        <f t="shared" si="2"/>
        <v>14800.599893499999</v>
      </c>
      <c r="S47" s="16">
        <f t="shared" si="3"/>
        <v>45338.03</v>
      </c>
    </row>
    <row r="48" spans="1:19" ht="11.25">
      <c r="A48" s="4" t="s">
        <v>43</v>
      </c>
      <c r="C48" s="3" t="s">
        <v>173</v>
      </c>
      <c r="E48" s="6">
        <v>16860.07</v>
      </c>
      <c r="G48" s="19">
        <v>0.5</v>
      </c>
      <c r="I48" s="20">
        <f t="shared" si="0"/>
        <v>8430.035</v>
      </c>
      <c r="K48" s="5">
        <f t="shared" si="1"/>
        <v>8430.035</v>
      </c>
      <c r="M48" s="14">
        <v>0.2266</v>
      </c>
      <c r="O48" s="5">
        <f t="shared" si="4"/>
        <v>1910.245931</v>
      </c>
      <c r="Q48" s="16">
        <f t="shared" si="2"/>
        <v>6519.789069</v>
      </c>
      <c r="S48" s="16">
        <f t="shared" si="3"/>
        <v>16860.07</v>
      </c>
    </row>
    <row r="49" spans="1:19" ht="11.25">
      <c r="A49" s="4" t="s">
        <v>44</v>
      </c>
      <c r="C49" s="3" t="s">
        <v>174</v>
      </c>
      <c r="E49" s="6">
        <v>66840.35</v>
      </c>
      <c r="G49" s="19">
        <v>0.5</v>
      </c>
      <c r="I49" s="20">
        <f t="shared" si="0"/>
        <v>33420.175</v>
      </c>
      <c r="K49" s="5">
        <f t="shared" si="1"/>
        <v>33420.175</v>
      </c>
      <c r="M49" s="14">
        <v>0.2335</v>
      </c>
      <c r="O49" s="5">
        <f t="shared" si="4"/>
        <v>7803.6108625000015</v>
      </c>
      <c r="Q49" s="16">
        <f t="shared" si="2"/>
        <v>25616.5641375</v>
      </c>
      <c r="S49" s="16">
        <f t="shared" si="3"/>
        <v>66840.35</v>
      </c>
    </row>
    <row r="50" spans="1:19" ht="11.25">
      <c r="A50" s="4" t="s">
        <v>45</v>
      </c>
      <c r="C50" s="3" t="s">
        <v>175</v>
      </c>
      <c r="E50" s="6">
        <v>118153.42</v>
      </c>
      <c r="G50" s="19">
        <v>0.5</v>
      </c>
      <c r="I50" s="20">
        <f t="shared" si="0"/>
        <v>59076.71</v>
      </c>
      <c r="K50" s="5">
        <f t="shared" si="1"/>
        <v>59076.71</v>
      </c>
      <c r="M50" s="14">
        <v>0.4444</v>
      </c>
      <c r="O50" s="5">
        <f t="shared" si="4"/>
        <v>26253.689924000002</v>
      </c>
      <c r="Q50" s="16">
        <f t="shared" si="2"/>
        <v>32823.020076</v>
      </c>
      <c r="S50" s="16">
        <f t="shared" si="3"/>
        <v>118153.42</v>
      </c>
    </row>
    <row r="51" spans="1:19" ht="11.25">
      <c r="A51" s="4" t="s">
        <v>46</v>
      </c>
      <c r="C51" s="3" t="s">
        <v>176</v>
      </c>
      <c r="E51" s="6">
        <v>215212.01</v>
      </c>
      <c r="G51" s="19">
        <v>0.5</v>
      </c>
      <c r="I51" s="20">
        <f t="shared" si="0"/>
        <v>107606.005</v>
      </c>
      <c r="K51" s="5">
        <f t="shared" si="1"/>
        <v>107606.005</v>
      </c>
      <c r="M51" s="14">
        <v>0.3755</v>
      </c>
      <c r="O51" s="5">
        <f t="shared" si="4"/>
        <v>40406.0548775</v>
      </c>
      <c r="Q51" s="16">
        <f t="shared" si="2"/>
        <v>67199.95012250001</v>
      </c>
      <c r="S51" s="16">
        <f t="shared" si="3"/>
        <v>215212.01</v>
      </c>
    </row>
    <row r="52" spans="1:19" ht="11.25">
      <c r="A52" s="4" t="s">
        <v>47</v>
      </c>
      <c r="C52" s="3" t="s">
        <v>177</v>
      </c>
      <c r="E52" s="6">
        <v>4926.83</v>
      </c>
      <c r="G52" s="19">
        <v>0.5</v>
      </c>
      <c r="I52" s="20">
        <f t="shared" si="0"/>
        <v>2463.415</v>
      </c>
      <c r="K52" s="5">
        <f t="shared" si="1"/>
        <v>2463.415</v>
      </c>
      <c r="M52" s="14">
        <v>0.2786</v>
      </c>
      <c r="O52" s="5">
        <f t="shared" si="4"/>
        <v>686.307419</v>
      </c>
      <c r="Q52" s="16">
        <f t="shared" si="2"/>
        <v>1777.107581</v>
      </c>
      <c r="S52" s="16">
        <f t="shared" si="3"/>
        <v>4926.83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7212.5</v>
      </c>
      <c r="G54" s="19">
        <v>0.5</v>
      </c>
      <c r="I54" s="20">
        <f t="shared" si="0"/>
        <v>3606.25</v>
      </c>
      <c r="K54" s="5">
        <f t="shared" si="1"/>
        <v>3606.25</v>
      </c>
      <c r="M54" s="14">
        <v>0.3613</v>
      </c>
      <c r="O54" s="5">
        <f t="shared" si="4"/>
        <v>1302.9381250000001</v>
      </c>
      <c r="Q54" s="16">
        <f t="shared" si="2"/>
        <v>2303.311875</v>
      </c>
      <c r="S54" s="16">
        <f t="shared" si="3"/>
        <v>7212.5</v>
      </c>
    </row>
    <row r="55" spans="1:19" ht="11.25">
      <c r="A55" s="4" t="s">
        <v>50</v>
      </c>
      <c r="C55" s="3" t="s">
        <v>180</v>
      </c>
      <c r="E55" s="6">
        <v>12189.2</v>
      </c>
      <c r="G55" s="19">
        <v>0.5</v>
      </c>
      <c r="I55" s="20">
        <f t="shared" si="0"/>
        <v>6094.6</v>
      </c>
      <c r="K55" s="5">
        <f t="shared" si="1"/>
        <v>6094.6</v>
      </c>
      <c r="M55" s="14">
        <v>0.4483</v>
      </c>
      <c r="O55" s="5">
        <f t="shared" si="4"/>
        <v>2732.20918</v>
      </c>
      <c r="Q55" s="16">
        <f t="shared" si="2"/>
        <v>3362.3908200000005</v>
      </c>
      <c r="S55" s="16">
        <f t="shared" si="3"/>
        <v>12189.2</v>
      </c>
    </row>
    <row r="56" spans="1:19" ht="11.25">
      <c r="A56" s="4" t="s">
        <v>51</v>
      </c>
      <c r="C56" s="3" t="s">
        <v>181</v>
      </c>
      <c r="E56" s="6">
        <v>19133.4</v>
      </c>
      <c r="G56" s="19">
        <v>0.5</v>
      </c>
      <c r="I56" s="20">
        <f t="shared" si="0"/>
        <v>9566.7</v>
      </c>
      <c r="K56" s="5">
        <f t="shared" si="1"/>
        <v>9566.7</v>
      </c>
      <c r="M56" s="14">
        <v>0.3144</v>
      </c>
      <c r="O56" s="5">
        <f t="shared" si="4"/>
        <v>3007.77048</v>
      </c>
      <c r="Q56" s="16">
        <f t="shared" si="2"/>
        <v>6558.929520000001</v>
      </c>
      <c r="S56" s="16">
        <f t="shared" si="3"/>
        <v>19133.4</v>
      </c>
    </row>
    <row r="57" spans="1:19" ht="11.25">
      <c r="A57" s="4" t="s">
        <v>52</v>
      </c>
      <c r="C57" s="3" t="s">
        <v>182</v>
      </c>
      <c r="E57" s="6">
        <v>38131.48</v>
      </c>
      <c r="G57" s="19">
        <v>0.5</v>
      </c>
      <c r="I57" s="20">
        <f t="shared" si="0"/>
        <v>19065.74</v>
      </c>
      <c r="K57" s="5">
        <f t="shared" si="1"/>
        <v>19065.74</v>
      </c>
      <c r="M57" s="14">
        <v>0.3627</v>
      </c>
      <c r="O57" s="5">
        <f t="shared" si="4"/>
        <v>6915.143898000001</v>
      </c>
      <c r="Q57" s="16">
        <f t="shared" si="2"/>
        <v>12150.596102</v>
      </c>
      <c r="S57" s="16">
        <f t="shared" si="3"/>
        <v>38131.48</v>
      </c>
    </row>
    <row r="58" spans="1:19" ht="11.25">
      <c r="A58" s="4" t="s">
        <v>53</v>
      </c>
      <c r="C58" s="3" t="s">
        <v>183</v>
      </c>
      <c r="E58" s="6">
        <v>19868.43</v>
      </c>
      <c r="G58" s="19">
        <v>0.5</v>
      </c>
      <c r="I58" s="20">
        <f t="shared" si="0"/>
        <v>9934.215</v>
      </c>
      <c r="K58" s="5">
        <f t="shared" si="1"/>
        <v>9934.215</v>
      </c>
      <c r="M58" s="14">
        <v>0.3853</v>
      </c>
      <c r="O58" s="5">
        <f t="shared" si="4"/>
        <v>3827.6530395</v>
      </c>
      <c r="Q58" s="16">
        <f t="shared" si="2"/>
        <v>6106.5619605</v>
      </c>
      <c r="S58" s="16">
        <f t="shared" si="3"/>
        <v>19868.43</v>
      </c>
    </row>
    <row r="59" spans="1:19" ht="11.25">
      <c r="A59" s="4" t="s">
        <v>54</v>
      </c>
      <c r="C59" s="3" t="s">
        <v>184</v>
      </c>
      <c r="E59" s="6">
        <v>30526.86</v>
      </c>
      <c r="G59" s="19">
        <v>0.5</v>
      </c>
      <c r="I59" s="20">
        <f t="shared" si="0"/>
        <v>15263.43</v>
      </c>
      <c r="K59" s="5">
        <f t="shared" si="1"/>
        <v>15263.43</v>
      </c>
      <c r="M59" s="14">
        <v>0.4391</v>
      </c>
      <c r="O59" s="5">
        <f t="shared" si="4"/>
        <v>6702.172113</v>
      </c>
      <c r="Q59" s="16">
        <f t="shared" si="2"/>
        <v>8561.257887</v>
      </c>
      <c r="S59" s="16">
        <f t="shared" si="3"/>
        <v>30526.86</v>
      </c>
    </row>
    <row r="60" spans="1:19" ht="11.25">
      <c r="A60" s="4" t="s">
        <v>55</v>
      </c>
      <c r="C60" s="3" t="s">
        <v>185</v>
      </c>
      <c r="E60" s="6">
        <v>20463.3</v>
      </c>
      <c r="G60" s="19">
        <v>0.5</v>
      </c>
      <c r="I60" s="20">
        <f t="shared" si="0"/>
        <v>10231.65</v>
      </c>
      <c r="K60" s="5">
        <f t="shared" si="1"/>
        <v>10231.65</v>
      </c>
      <c r="M60" s="14">
        <v>0.2245</v>
      </c>
      <c r="O60" s="5">
        <f t="shared" si="4"/>
        <v>2297.005425</v>
      </c>
      <c r="Q60" s="16">
        <f t="shared" si="2"/>
        <v>7934.644575</v>
      </c>
      <c r="S60" s="16">
        <f t="shared" si="3"/>
        <v>20463.3</v>
      </c>
    </row>
    <row r="61" spans="1:19" ht="11.25">
      <c r="A61" s="4" t="s">
        <v>56</v>
      </c>
      <c r="C61" s="3" t="s">
        <v>186</v>
      </c>
      <c r="E61" s="6">
        <v>144696.87</v>
      </c>
      <c r="G61" s="19">
        <v>0.5</v>
      </c>
      <c r="I61" s="20">
        <f t="shared" si="0"/>
        <v>72348.435</v>
      </c>
      <c r="K61" s="5">
        <f t="shared" si="1"/>
        <v>72348.435</v>
      </c>
      <c r="M61" s="17">
        <v>0.4764</v>
      </c>
      <c r="O61" s="5">
        <f t="shared" si="4"/>
        <v>34466.794433999996</v>
      </c>
      <c r="Q61" s="16">
        <f t="shared" si="2"/>
        <v>37881.640566</v>
      </c>
      <c r="S61" s="16">
        <f t="shared" si="3"/>
        <v>144696.87</v>
      </c>
    </row>
    <row r="62" spans="1:19" ht="11.25">
      <c r="A62" s="4" t="s">
        <v>57</v>
      </c>
      <c r="C62" s="3" t="s">
        <v>187</v>
      </c>
      <c r="E62" s="6">
        <v>57635.24</v>
      </c>
      <c r="G62" s="19">
        <v>0.5</v>
      </c>
      <c r="I62" s="20">
        <f t="shared" si="0"/>
        <v>28817.62</v>
      </c>
      <c r="K62" s="5">
        <f t="shared" si="1"/>
        <v>28817.62</v>
      </c>
      <c r="M62" s="14">
        <v>0.4401</v>
      </c>
      <c r="O62" s="5">
        <f t="shared" si="4"/>
        <v>12682.634562</v>
      </c>
      <c r="Q62" s="16">
        <f t="shared" si="2"/>
        <v>16134.985438</v>
      </c>
      <c r="S62" s="16">
        <f t="shared" si="3"/>
        <v>57635.240000000005</v>
      </c>
    </row>
    <row r="63" spans="1:19" ht="11.25">
      <c r="A63" s="4" t="s">
        <v>58</v>
      </c>
      <c r="C63" s="3" t="s">
        <v>188</v>
      </c>
      <c r="E63" s="6">
        <v>15833.95</v>
      </c>
      <c r="G63" s="19">
        <v>0.5</v>
      </c>
      <c r="I63" s="20">
        <f t="shared" si="0"/>
        <v>7916.975</v>
      </c>
      <c r="K63" s="5">
        <f t="shared" si="1"/>
        <v>7916.975</v>
      </c>
      <c r="M63" s="14">
        <v>0.1698</v>
      </c>
      <c r="O63" s="5">
        <f t="shared" si="4"/>
        <v>1344.302355</v>
      </c>
      <c r="Q63" s="16">
        <f t="shared" si="2"/>
        <v>6572.672645000001</v>
      </c>
      <c r="S63" s="16">
        <f t="shared" si="3"/>
        <v>15833.95</v>
      </c>
    </row>
    <row r="64" spans="1:19" ht="11.25">
      <c r="A64" s="4" t="s">
        <v>59</v>
      </c>
      <c r="C64" s="3" t="s">
        <v>189</v>
      </c>
      <c r="E64" s="6">
        <v>17639.7</v>
      </c>
      <c r="G64" s="19">
        <v>0.5</v>
      </c>
      <c r="I64" s="20">
        <f t="shared" si="0"/>
        <v>8819.85</v>
      </c>
      <c r="K64" s="5">
        <f t="shared" si="1"/>
        <v>8819.85</v>
      </c>
      <c r="M64" s="14">
        <v>0.3355</v>
      </c>
      <c r="O64" s="5">
        <f t="shared" si="4"/>
        <v>2959.0596750000004</v>
      </c>
      <c r="Q64" s="16">
        <f t="shared" si="2"/>
        <v>5860.790325</v>
      </c>
      <c r="S64" s="16">
        <f t="shared" si="3"/>
        <v>17639.7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66995.23</v>
      </c>
      <c r="G66" s="19">
        <v>0.5</v>
      </c>
      <c r="I66" s="20">
        <f t="shared" si="0"/>
        <v>33497.615</v>
      </c>
      <c r="K66" s="5">
        <f t="shared" si="1"/>
        <v>33497.615</v>
      </c>
      <c r="M66" s="14">
        <v>0.2286</v>
      </c>
      <c r="O66" s="5">
        <f t="shared" si="4"/>
        <v>7657.554789</v>
      </c>
      <c r="Q66" s="16">
        <f t="shared" si="2"/>
        <v>25840.060210999996</v>
      </c>
      <c r="S66" s="16">
        <f t="shared" si="3"/>
        <v>66995.23</v>
      </c>
    </row>
    <row r="67" spans="1:19" ht="11.25">
      <c r="A67" s="4" t="s">
        <v>62</v>
      </c>
      <c r="C67" s="3" t="s">
        <v>192</v>
      </c>
      <c r="E67" s="6">
        <v>11846.28</v>
      </c>
      <c r="G67" s="19">
        <v>0.5</v>
      </c>
      <c r="I67" s="20">
        <f t="shared" si="0"/>
        <v>5923.14</v>
      </c>
      <c r="K67" s="5">
        <f t="shared" si="1"/>
        <v>5923.14</v>
      </c>
      <c r="M67" s="14">
        <v>0.4333</v>
      </c>
      <c r="O67" s="5">
        <f t="shared" si="4"/>
        <v>2566.4965620000003</v>
      </c>
      <c r="Q67" s="16">
        <f t="shared" si="2"/>
        <v>3356.643438</v>
      </c>
      <c r="S67" s="16">
        <f t="shared" si="3"/>
        <v>11846.279999999999</v>
      </c>
    </row>
    <row r="68" spans="1:19" ht="11.25">
      <c r="A68" s="4" t="s">
        <v>63</v>
      </c>
      <c r="C68" s="3" t="s">
        <v>193</v>
      </c>
      <c r="E68" s="6">
        <v>62272.93</v>
      </c>
      <c r="G68" s="19">
        <v>0.5</v>
      </c>
      <c r="I68" s="20">
        <f t="shared" si="0"/>
        <v>31136.465</v>
      </c>
      <c r="K68" s="5">
        <f t="shared" si="1"/>
        <v>31136.465</v>
      </c>
      <c r="M68" s="14">
        <v>0.2834</v>
      </c>
      <c r="O68" s="5">
        <f t="shared" si="4"/>
        <v>8824.074181</v>
      </c>
      <c r="Q68" s="16">
        <f t="shared" si="2"/>
        <v>22312.390819</v>
      </c>
      <c r="S68" s="16">
        <f t="shared" si="3"/>
        <v>62272.93</v>
      </c>
    </row>
    <row r="69" spans="1:19" ht="11.25">
      <c r="A69" s="4" t="s">
        <v>64</v>
      </c>
      <c r="C69" s="3" t="s">
        <v>194</v>
      </c>
      <c r="E69" s="6">
        <v>7916.58</v>
      </c>
      <c r="G69" s="19">
        <v>0.5</v>
      </c>
      <c r="I69" s="20">
        <f t="shared" si="0"/>
        <v>3958.29</v>
      </c>
      <c r="K69" s="5">
        <f t="shared" si="1"/>
        <v>3958.29</v>
      </c>
      <c r="M69" s="14">
        <v>0.3132</v>
      </c>
      <c r="O69" s="5">
        <f t="shared" si="4"/>
        <v>1239.736428</v>
      </c>
      <c r="Q69" s="16">
        <f t="shared" si="2"/>
        <v>2718.553572</v>
      </c>
      <c r="S69" s="16">
        <f t="shared" si="3"/>
        <v>7916.58</v>
      </c>
    </row>
    <row r="70" spans="1:19" ht="11.25">
      <c r="A70" s="4" t="s">
        <v>65</v>
      </c>
      <c r="C70" s="3" t="s">
        <v>195</v>
      </c>
      <c r="E70" s="6">
        <v>18404.75</v>
      </c>
      <c r="G70" s="19">
        <v>0.5</v>
      </c>
      <c r="I70" s="20">
        <f t="shared" si="0"/>
        <v>9202.375</v>
      </c>
      <c r="K70" s="5">
        <f t="shared" si="1"/>
        <v>9202.375</v>
      </c>
      <c r="M70" s="14">
        <v>0.4329</v>
      </c>
      <c r="O70" s="5">
        <f t="shared" si="4"/>
        <v>3983.7081375000002</v>
      </c>
      <c r="Q70" s="16">
        <f t="shared" si="2"/>
        <v>5218.6668625</v>
      </c>
      <c r="S70" s="16">
        <f t="shared" si="3"/>
        <v>18404.75</v>
      </c>
    </row>
    <row r="71" spans="1:19" ht="11.25">
      <c r="A71" s="4" t="s">
        <v>66</v>
      </c>
      <c r="C71" s="3" t="s">
        <v>196</v>
      </c>
      <c r="E71" s="6">
        <v>58108</v>
      </c>
      <c r="G71" s="19">
        <v>0.5</v>
      </c>
      <c r="I71" s="20">
        <f t="shared" si="0"/>
        <v>29054</v>
      </c>
      <c r="K71" s="5">
        <f t="shared" si="1"/>
        <v>29054</v>
      </c>
      <c r="M71" s="14">
        <v>0.1971</v>
      </c>
      <c r="O71" s="5">
        <f t="shared" si="4"/>
        <v>5726.5434</v>
      </c>
      <c r="Q71" s="16">
        <f t="shared" si="2"/>
        <v>23327.4566</v>
      </c>
      <c r="S71" s="16">
        <f t="shared" si="3"/>
        <v>58108</v>
      </c>
    </row>
    <row r="72" spans="1:19" ht="11.25">
      <c r="A72" s="4" t="s">
        <v>67</v>
      </c>
      <c r="C72" s="3" t="s">
        <v>197</v>
      </c>
      <c r="E72" s="6">
        <v>3695.2</v>
      </c>
      <c r="G72" s="19">
        <v>0.5</v>
      </c>
      <c r="I72" s="20">
        <f t="shared" si="0"/>
        <v>1847.6</v>
      </c>
      <c r="K72" s="5">
        <f t="shared" si="1"/>
        <v>1847.6</v>
      </c>
      <c r="M72" s="14">
        <v>0.3304</v>
      </c>
      <c r="O72" s="5">
        <f t="shared" si="4"/>
        <v>610.44704</v>
      </c>
      <c r="Q72" s="16">
        <f t="shared" si="2"/>
        <v>1237.15296</v>
      </c>
      <c r="S72" s="16">
        <f t="shared" si="3"/>
        <v>3695.2</v>
      </c>
    </row>
    <row r="73" spans="1:19" ht="11.25">
      <c r="A73" s="4" t="s">
        <v>68</v>
      </c>
      <c r="C73" s="3" t="s">
        <v>198</v>
      </c>
      <c r="E73" s="6">
        <v>16262.93</v>
      </c>
      <c r="G73" s="19">
        <v>0.5</v>
      </c>
      <c r="I73" s="20">
        <f t="shared" si="0"/>
        <v>8131.465</v>
      </c>
      <c r="K73" s="5">
        <f t="shared" si="1"/>
        <v>8131.465</v>
      </c>
      <c r="M73" s="14">
        <v>0.2686</v>
      </c>
      <c r="O73" s="5">
        <f t="shared" si="4"/>
        <v>2184.111499</v>
      </c>
      <c r="Q73" s="16">
        <f t="shared" si="2"/>
        <v>5947.353501</v>
      </c>
      <c r="S73" s="16">
        <f t="shared" si="3"/>
        <v>16262.93</v>
      </c>
    </row>
    <row r="74" spans="1:19" ht="11.25">
      <c r="A74" s="4" t="s">
        <v>69</v>
      </c>
      <c r="C74" s="3" t="s">
        <v>199</v>
      </c>
      <c r="E74" s="6">
        <v>56947.53</v>
      </c>
      <c r="G74" s="19">
        <v>0.5</v>
      </c>
      <c r="I74" s="20">
        <f aca="true" t="shared" si="5" ref="I74:I137">E74*G74</f>
        <v>28473.765</v>
      </c>
      <c r="K74" s="5">
        <f aca="true" t="shared" si="6" ref="K74:K135">E74-I74</f>
        <v>28473.765</v>
      </c>
      <c r="M74" s="14">
        <v>0.4083</v>
      </c>
      <c r="O74" s="5">
        <f t="shared" si="4"/>
        <v>11625.8382495</v>
      </c>
      <c r="Q74" s="16">
        <f aca="true" t="shared" si="7" ref="Q74:Q135">K74-O74</f>
        <v>16847.9267505</v>
      </c>
      <c r="S74" s="16">
        <f aca="true" t="shared" si="8" ref="S74:S135">I74+O74+Q74</f>
        <v>56947.53</v>
      </c>
    </row>
    <row r="75" spans="1:19" ht="11.25">
      <c r="A75" s="4" t="s">
        <v>70</v>
      </c>
      <c r="C75" s="3" t="s">
        <v>200</v>
      </c>
      <c r="E75" s="6">
        <v>71599.5</v>
      </c>
      <c r="G75" s="19">
        <v>0.5</v>
      </c>
      <c r="I75" s="20">
        <f t="shared" si="5"/>
        <v>35799.75</v>
      </c>
      <c r="K75" s="5">
        <f t="shared" si="6"/>
        <v>35799.75</v>
      </c>
      <c r="M75" s="14">
        <v>0.2865</v>
      </c>
      <c r="O75" s="5">
        <f aca="true" t="shared" si="9" ref="O75:O135">K75*M75</f>
        <v>10256.628374999998</v>
      </c>
      <c r="Q75" s="16">
        <f t="shared" si="7"/>
        <v>25543.121625</v>
      </c>
      <c r="S75" s="16">
        <f t="shared" si="8"/>
        <v>71599.5</v>
      </c>
    </row>
    <row r="76" spans="1:19" ht="11.25">
      <c r="A76" s="4" t="s">
        <v>71</v>
      </c>
      <c r="C76" s="3" t="s">
        <v>201</v>
      </c>
      <c r="E76" s="6">
        <v>28098.4</v>
      </c>
      <c r="G76" s="19">
        <v>0.5</v>
      </c>
      <c r="I76" s="20">
        <f t="shared" si="5"/>
        <v>14049.2</v>
      </c>
      <c r="K76" s="5">
        <f t="shared" si="6"/>
        <v>14049.2</v>
      </c>
      <c r="M76" s="14">
        <v>0.2539</v>
      </c>
      <c r="O76" s="5">
        <f t="shared" si="9"/>
        <v>3567.0918800000004</v>
      </c>
      <c r="Q76" s="16">
        <f t="shared" si="7"/>
        <v>10482.10812</v>
      </c>
      <c r="S76" s="16">
        <f t="shared" si="8"/>
        <v>28098.4</v>
      </c>
    </row>
    <row r="77" spans="1:19" ht="11.25">
      <c r="A77" s="4" t="s">
        <v>72</v>
      </c>
      <c r="C77" s="3" t="s">
        <v>202</v>
      </c>
      <c r="E77" s="6">
        <v>126202.78</v>
      </c>
      <c r="G77" s="19">
        <v>0.5</v>
      </c>
      <c r="I77" s="20">
        <f t="shared" si="5"/>
        <v>63101.39</v>
      </c>
      <c r="K77" s="5">
        <f t="shared" si="6"/>
        <v>63101.39</v>
      </c>
      <c r="M77" s="14">
        <v>0.2355</v>
      </c>
      <c r="O77" s="5">
        <f t="shared" si="9"/>
        <v>14860.377344999999</v>
      </c>
      <c r="Q77" s="16">
        <f t="shared" si="7"/>
        <v>48241.012655</v>
      </c>
      <c r="S77" s="16">
        <f t="shared" si="8"/>
        <v>126202.78</v>
      </c>
    </row>
    <row r="78" spans="1:19" ht="11.25">
      <c r="A78" s="4" t="s">
        <v>73</v>
      </c>
      <c r="C78" s="3" t="s">
        <v>203</v>
      </c>
      <c r="E78" s="6">
        <v>28249.44</v>
      </c>
      <c r="G78" s="19">
        <v>0.5</v>
      </c>
      <c r="I78" s="20">
        <f t="shared" si="5"/>
        <v>14124.72</v>
      </c>
      <c r="K78" s="5">
        <f t="shared" si="6"/>
        <v>14124.72</v>
      </c>
      <c r="M78" s="14">
        <v>0.4342</v>
      </c>
      <c r="O78" s="5">
        <f t="shared" si="9"/>
        <v>6132.953423999999</v>
      </c>
      <c r="Q78" s="16">
        <f t="shared" si="7"/>
        <v>7991.766576</v>
      </c>
      <c r="S78" s="16">
        <f t="shared" si="8"/>
        <v>28249.440000000002</v>
      </c>
    </row>
    <row r="79" spans="1:19" ht="11.25">
      <c r="A79" s="4" t="s">
        <v>74</v>
      </c>
      <c r="C79" s="3" t="s">
        <v>204</v>
      </c>
      <c r="E79" s="6">
        <v>39142.77</v>
      </c>
      <c r="G79" s="19">
        <v>0.5</v>
      </c>
      <c r="I79" s="20">
        <f t="shared" si="5"/>
        <v>19571.385</v>
      </c>
      <c r="K79" s="5">
        <f t="shared" si="6"/>
        <v>19571.385</v>
      </c>
      <c r="M79" s="14">
        <v>0.2232</v>
      </c>
      <c r="O79" s="5">
        <f t="shared" si="9"/>
        <v>4368.333132</v>
      </c>
      <c r="Q79" s="16">
        <f t="shared" si="7"/>
        <v>15203.051867999999</v>
      </c>
      <c r="S79" s="16">
        <f t="shared" si="8"/>
        <v>39142.77</v>
      </c>
    </row>
    <row r="80" spans="1:19" ht="11.25">
      <c r="A80" s="4" t="s">
        <v>75</v>
      </c>
      <c r="C80" s="3" t="s">
        <v>205</v>
      </c>
      <c r="E80" s="6">
        <v>12189.2</v>
      </c>
      <c r="G80" s="19">
        <v>0.5</v>
      </c>
      <c r="I80" s="20">
        <f t="shared" si="5"/>
        <v>6094.6</v>
      </c>
      <c r="K80" s="5">
        <f t="shared" si="6"/>
        <v>6094.6</v>
      </c>
      <c r="M80" s="14">
        <v>0.3716</v>
      </c>
      <c r="O80" s="5">
        <f t="shared" si="9"/>
        <v>2264.75336</v>
      </c>
      <c r="Q80" s="16">
        <f t="shared" si="7"/>
        <v>3829.84664</v>
      </c>
      <c r="S80" s="16">
        <f t="shared" si="8"/>
        <v>12189.2</v>
      </c>
    </row>
    <row r="81" spans="1:19" ht="11.25">
      <c r="A81" s="4" t="s">
        <v>76</v>
      </c>
      <c r="C81" s="3" t="s">
        <v>206</v>
      </c>
      <c r="E81" s="6">
        <v>294518.39</v>
      </c>
      <c r="G81" s="19">
        <v>0.5</v>
      </c>
      <c r="I81" s="20">
        <f t="shared" si="5"/>
        <v>147259.195</v>
      </c>
      <c r="K81" s="5">
        <f t="shared" si="6"/>
        <v>147259.195</v>
      </c>
      <c r="M81" s="14">
        <v>0.3414</v>
      </c>
      <c r="O81" s="5">
        <f t="shared" si="9"/>
        <v>50274.289173</v>
      </c>
      <c r="Q81" s="16">
        <f t="shared" si="7"/>
        <v>96984.90582700001</v>
      </c>
      <c r="S81" s="16">
        <f t="shared" si="8"/>
        <v>294518.39</v>
      </c>
    </row>
    <row r="82" spans="1:19" ht="11.25">
      <c r="A82" s="4" t="s">
        <v>77</v>
      </c>
      <c r="C82" s="3" t="s">
        <v>207</v>
      </c>
      <c r="E82" s="6">
        <v>127666.25</v>
      </c>
      <c r="G82" s="19">
        <v>0.5</v>
      </c>
      <c r="I82" s="20">
        <f t="shared" si="5"/>
        <v>63833.125</v>
      </c>
      <c r="K82" s="5">
        <f t="shared" si="6"/>
        <v>63833.125</v>
      </c>
      <c r="M82" s="14">
        <v>0.2923</v>
      </c>
      <c r="O82" s="5">
        <f t="shared" si="9"/>
        <v>18658.4224375</v>
      </c>
      <c r="Q82" s="16">
        <f t="shared" si="7"/>
        <v>45174.702562499995</v>
      </c>
      <c r="S82" s="16">
        <f t="shared" si="8"/>
        <v>127666.25</v>
      </c>
    </row>
    <row r="83" spans="1:19" ht="11.25">
      <c r="A83" s="4" t="s">
        <v>78</v>
      </c>
      <c r="C83" s="3" t="s">
        <v>208</v>
      </c>
      <c r="E83" s="6">
        <v>23302</v>
      </c>
      <c r="G83" s="19">
        <v>0.5</v>
      </c>
      <c r="I83" s="20">
        <f t="shared" si="5"/>
        <v>11651</v>
      </c>
      <c r="K83" s="5">
        <f t="shared" si="6"/>
        <v>11651</v>
      </c>
      <c r="M83" s="14">
        <v>0.4199</v>
      </c>
      <c r="O83" s="5">
        <f t="shared" si="9"/>
        <v>4892.2549</v>
      </c>
      <c r="Q83" s="16">
        <f t="shared" si="7"/>
        <v>6758.7451</v>
      </c>
      <c r="S83" s="16">
        <f t="shared" si="8"/>
        <v>23302</v>
      </c>
    </row>
    <row r="84" spans="1:19" ht="11.25">
      <c r="A84" s="4" t="s">
        <v>79</v>
      </c>
      <c r="C84" s="3" t="s">
        <v>209</v>
      </c>
      <c r="E84" s="6">
        <v>70022.75</v>
      </c>
      <c r="G84" s="19">
        <v>0.5</v>
      </c>
      <c r="I84" s="20">
        <f t="shared" si="5"/>
        <v>35011.375</v>
      </c>
      <c r="K84" s="5">
        <f t="shared" si="6"/>
        <v>35011.375</v>
      </c>
      <c r="M84" s="14">
        <v>0.3227</v>
      </c>
      <c r="O84" s="5">
        <f t="shared" si="9"/>
        <v>11298.1707125</v>
      </c>
      <c r="Q84" s="16">
        <f t="shared" si="7"/>
        <v>23713.2042875</v>
      </c>
      <c r="S84" s="16">
        <f t="shared" si="8"/>
        <v>70022.75</v>
      </c>
    </row>
    <row r="85" spans="1:19" ht="11.25">
      <c r="A85" s="4" t="s">
        <v>80</v>
      </c>
      <c r="C85" s="3" t="s">
        <v>210</v>
      </c>
      <c r="E85" s="6">
        <v>138103.14</v>
      </c>
      <c r="G85" s="19">
        <v>0.5</v>
      </c>
      <c r="I85" s="20">
        <f t="shared" si="5"/>
        <v>69051.57</v>
      </c>
      <c r="K85" s="5">
        <f t="shared" si="6"/>
        <v>69051.57</v>
      </c>
      <c r="M85" s="14">
        <v>0.4397</v>
      </c>
      <c r="O85" s="5">
        <f t="shared" si="9"/>
        <v>30361.975329</v>
      </c>
      <c r="Q85" s="16">
        <f t="shared" si="7"/>
        <v>38689.594671000006</v>
      </c>
      <c r="S85" s="16">
        <f t="shared" si="8"/>
        <v>138103.14</v>
      </c>
    </row>
    <row r="86" spans="1:19" ht="11.25">
      <c r="A86" s="4" t="s">
        <v>81</v>
      </c>
      <c r="C86" s="3" t="s">
        <v>211</v>
      </c>
      <c r="E86" s="6">
        <v>88678.34</v>
      </c>
      <c r="G86" s="19">
        <v>0.5</v>
      </c>
      <c r="I86" s="20">
        <f t="shared" si="5"/>
        <v>44339.17</v>
      </c>
      <c r="K86" s="5">
        <f t="shared" si="6"/>
        <v>44339.17</v>
      </c>
      <c r="M86" s="14">
        <v>0.2336</v>
      </c>
      <c r="O86" s="5">
        <f t="shared" si="9"/>
        <v>10357.630111999999</v>
      </c>
      <c r="Q86" s="16">
        <f t="shared" si="7"/>
        <v>33981.539888</v>
      </c>
      <c r="S86" s="16">
        <f t="shared" si="8"/>
        <v>88678.34</v>
      </c>
    </row>
    <row r="87" spans="1:19" ht="11.25">
      <c r="A87" s="4" t="s">
        <v>82</v>
      </c>
      <c r="C87" s="3" t="s">
        <v>212</v>
      </c>
      <c r="E87" s="6">
        <v>140268.93</v>
      </c>
      <c r="G87" s="19">
        <v>0.5</v>
      </c>
      <c r="I87" s="20">
        <f t="shared" si="5"/>
        <v>70134.465</v>
      </c>
      <c r="K87" s="5">
        <f t="shared" si="6"/>
        <v>70134.465</v>
      </c>
      <c r="M87" s="14">
        <v>0.3445</v>
      </c>
      <c r="O87" s="5">
        <f t="shared" si="9"/>
        <v>24161.323192499996</v>
      </c>
      <c r="Q87" s="16">
        <f t="shared" si="7"/>
        <v>45973.1418075</v>
      </c>
      <c r="S87" s="16">
        <f t="shared" si="8"/>
        <v>140268.93</v>
      </c>
    </row>
    <row r="88" spans="1:19" ht="11.25">
      <c r="A88" s="4" t="s">
        <v>83</v>
      </c>
      <c r="C88" s="3" t="s">
        <v>213</v>
      </c>
      <c r="E88" s="6">
        <v>26795.45</v>
      </c>
      <c r="G88" s="19">
        <v>0.5</v>
      </c>
      <c r="I88" s="20">
        <f t="shared" si="5"/>
        <v>13397.725</v>
      </c>
      <c r="K88" s="5">
        <f t="shared" si="6"/>
        <v>13397.725</v>
      </c>
      <c r="M88" s="14">
        <v>0.1894</v>
      </c>
      <c r="O88" s="5">
        <f t="shared" si="9"/>
        <v>2537.5291150000003</v>
      </c>
      <c r="Q88" s="16">
        <f t="shared" si="7"/>
        <v>10860.195885000001</v>
      </c>
      <c r="S88" s="16">
        <f t="shared" si="8"/>
        <v>26795.45</v>
      </c>
    </row>
    <row r="89" spans="1:19" ht="11.25">
      <c r="A89" s="4" t="s">
        <v>84</v>
      </c>
      <c r="C89" s="3" t="s">
        <v>214</v>
      </c>
      <c r="E89" s="6">
        <v>21865.4</v>
      </c>
      <c r="G89" s="19">
        <v>0.5</v>
      </c>
      <c r="I89" s="20">
        <f t="shared" si="5"/>
        <v>10932.7</v>
      </c>
      <c r="K89" s="5">
        <f t="shared" si="6"/>
        <v>10932.7</v>
      </c>
      <c r="M89" s="14">
        <v>0.3154</v>
      </c>
      <c r="O89" s="5">
        <f t="shared" si="9"/>
        <v>3448.1735800000006</v>
      </c>
      <c r="Q89" s="16">
        <f t="shared" si="7"/>
        <v>7484.52642</v>
      </c>
      <c r="S89" s="16">
        <f t="shared" si="8"/>
        <v>21865.4</v>
      </c>
    </row>
    <row r="90" spans="1:19" ht="11.25">
      <c r="A90" s="4" t="s">
        <v>85</v>
      </c>
      <c r="C90" s="3" t="s">
        <v>215</v>
      </c>
      <c r="E90" s="6">
        <v>70878.88</v>
      </c>
      <c r="G90" s="19">
        <v>0.5</v>
      </c>
      <c r="I90" s="20">
        <f t="shared" si="5"/>
        <v>35439.44</v>
      </c>
      <c r="K90" s="5">
        <f t="shared" si="6"/>
        <v>35439.44</v>
      </c>
      <c r="M90" s="14">
        <v>0.3517</v>
      </c>
      <c r="O90" s="5">
        <f t="shared" si="9"/>
        <v>12464.051048000001</v>
      </c>
      <c r="Q90" s="16">
        <f t="shared" si="7"/>
        <v>22975.388952</v>
      </c>
      <c r="S90" s="16">
        <f t="shared" si="8"/>
        <v>70878.88</v>
      </c>
    </row>
    <row r="91" spans="1:19" ht="11.25">
      <c r="A91" s="4" t="s">
        <v>86</v>
      </c>
      <c r="C91" s="3" t="s">
        <v>216</v>
      </c>
      <c r="E91" s="6">
        <v>48176.9</v>
      </c>
      <c r="G91" s="19">
        <v>0.5</v>
      </c>
      <c r="I91" s="20">
        <f t="shared" si="5"/>
        <v>24088.45</v>
      </c>
      <c r="K91" s="5">
        <f t="shared" si="6"/>
        <v>24088.45</v>
      </c>
      <c r="M91" s="14">
        <v>0.2337</v>
      </c>
      <c r="O91" s="5">
        <f t="shared" si="9"/>
        <v>5629.470765</v>
      </c>
      <c r="Q91" s="16">
        <f t="shared" si="7"/>
        <v>18458.979235</v>
      </c>
      <c r="S91" s="16">
        <f t="shared" si="8"/>
        <v>48176.9</v>
      </c>
    </row>
    <row r="92" spans="1:19" ht="11.25">
      <c r="A92" s="4" t="s">
        <v>87</v>
      </c>
      <c r="C92" s="3" t="s">
        <v>217</v>
      </c>
      <c r="E92" s="6">
        <v>6692.34</v>
      </c>
      <c r="G92" s="19">
        <v>0.5</v>
      </c>
      <c r="I92" s="20">
        <f t="shared" si="5"/>
        <v>3346.17</v>
      </c>
      <c r="K92" s="5">
        <f t="shared" si="6"/>
        <v>3346.17</v>
      </c>
      <c r="M92" s="14">
        <v>0.323</v>
      </c>
      <c r="O92" s="5">
        <f t="shared" si="9"/>
        <v>1080.81291</v>
      </c>
      <c r="Q92" s="16">
        <f t="shared" si="7"/>
        <v>2265.35709</v>
      </c>
      <c r="S92" s="16">
        <f t="shared" si="8"/>
        <v>6692.34</v>
      </c>
    </row>
    <row r="93" spans="1:19" ht="11.25">
      <c r="A93" s="4" t="s">
        <v>88</v>
      </c>
      <c r="C93" s="3" t="s">
        <v>218</v>
      </c>
      <c r="E93" s="6">
        <v>142603.44</v>
      </c>
      <c r="G93" s="19">
        <v>0.5</v>
      </c>
      <c r="I93" s="20">
        <f t="shared" si="5"/>
        <v>71301.72</v>
      </c>
      <c r="K93" s="5">
        <f t="shared" si="6"/>
        <v>71301.72</v>
      </c>
      <c r="M93" s="14">
        <v>0.4588</v>
      </c>
      <c r="O93" s="5">
        <f t="shared" si="9"/>
        <v>32713.229135999998</v>
      </c>
      <c r="Q93" s="16">
        <f t="shared" si="7"/>
        <v>38588.49086400001</v>
      </c>
      <c r="S93" s="16">
        <f t="shared" si="8"/>
        <v>142603.44</v>
      </c>
    </row>
    <row r="94" spans="1:19" ht="11.25">
      <c r="A94" s="4" t="s">
        <v>89</v>
      </c>
      <c r="C94" s="3" t="s">
        <v>219</v>
      </c>
      <c r="E94" s="6">
        <v>89231.53</v>
      </c>
      <c r="G94" s="19">
        <v>0.5</v>
      </c>
      <c r="I94" s="20">
        <f t="shared" si="5"/>
        <v>44615.765</v>
      </c>
      <c r="K94" s="5">
        <f t="shared" si="6"/>
        <v>44615.765</v>
      </c>
      <c r="M94" s="14">
        <v>0.4439</v>
      </c>
      <c r="O94" s="5">
        <f t="shared" si="9"/>
        <v>19804.9380835</v>
      </c>
      <c r="Q94" s="16">
        <f t="shared" si="7"/>
        <v>24810.8269165</v>
      </c>
      <c r="S94" s="16">
        <f t="shared" si="8"/>
        <v>89231.53</v>
      </c>
    </row>
    <row r="95" spans="1:19" ht="11.25">
      <c r="A95" s="4" t="s">
        <v>90</v>
      </c>
      <c r="C95" s="3" t="s">
        <v>220</v>
      </c>
      <c r="E95" s="6">
        <v>12189.2</v>
      </c>
      <c r="G95" s="19">
        <v>0.5</v>
      </c>
      <c r="I95" s="20">
        <f t="shared" si="5"/>
        <v>6094.6</v>
      </c>
      <c r="K95" s="5">
        <f t="shared" si="6"/>
        <v>6094.6</v>
      </c>
      <c r="M95" s="14">
        <v>0.3979</v>
      </c>
      <c r="O95" s="5">
        <f t="shared" si="9"/>
        <v>2425.04134</v>
      </c>
      <c r="Q95" s="16">
        <f t="shared" si="7"/>
        <v>3669.55866</v>
      </c>
      <c r="S95" s="16">
        <f t="shared" si="8"/>
        <v>12189.2</v>
      </c>
    </row>
    <row r="96" spans="1:19" ht="11.25">
      <c r="A96" s="4" t="s">
        <v>91</v>
      </c>
      <c r="C96" s="3" t="s">
        <v>221</v>
      </c>
      <c r="E96" s="6">
        <v>16794.83</v>
      </c>
      <c r="G96" s="19">
        <v>0.5</v>
      </c>
      <c r="I96" s="20">
        <f t="shared" si="5"/>
        <v>8397.415</v>
      </c>
      <c r="K96" s="5">
        <f t="shared" si="6"/>
        <v>8397.415</v>
      </c>
      <c r="M96" s="14">
        <v>0.2387</v>
      </c>
      <c r="O96" s="5">
        <f t="shared" si="9"/>
        <v>2004.4629605000002</v>
      </c>
      <c r="Q96" s="16">
        <f t="shared" si="7"/>
        <v>6392.952039500001</v>
      </c>
      <c r="S96" s="16">
        <f t="shared" si="8"/>
        <v>16794.83</v>
      </c>
    </row>
    <row r="97" spans="1:19" ht="11.25">
      <c r="A97" s="4" t="s">
        <v>92</v>
      </c>
      <c r="C97" s="3" t="s">
        <v>222</v>
      </c>
      <c r="E97" s="6">
        <v>55669.53</v>
      </c>
      <c r="G97" s="19">
        <v>0.5</v>
      </c>
      <c r="I97" s="20">
        <f t="shared" si="5"/>
        <v>27834.765</v>
      </c>
      <c r="K97" s="5">
        <f t="shared" si="6"/>
        <v>27834.765</v>
      </c>
      <c r="M97" s="14">
        <v>0.2455</v>
      </c>
      <c r="O97" s="5">
        <f t="shared" si="9"/>
        <v>6833.4348075</v>
      </c>
      <c r="Q97" s="16">
        <f t="shared" si="7"/>
        <v>21001.330192499998</v>
      </c>
      <c r="S97" s="16">
        <f t="shared" si="8"/>
        <v>55669.53</v>
      </c>
    </row>
    <row r="98" spans="1:19" ht="11.25">
      <c r="A98" s="4" t="s">
        <v>93</v>
      </c>
      <c r="C98" s="3" t="s">
        <v>223</v>
      </c>
      <c r="E98" s="6">
        <v>172773.33</v>
      </c>
      <c r="G98" s="19">
        <v>0.5</v>
      </c>
      <c r="I98" s="20">
        <f t="shared" si="5"/>
        <v>86386.665</v>
      </c>
      <c r="K98" s="5">
        <f t="shared" si="6"/>
        <v>86386.665</v>
      </c>
      <c r="M98" s="14">
        <v>0.3853</v>
      </c>
      <c r="O98" s="5">
        <f t="shared" si="9"/>
        <v>33284.7820245</v>
      </c>
      <c r="Q98" s="16">
        <f t="shared" si="7"/>
        <v>53101.8829755</v>
      </c>
      <c r="S98" s="16">
        <f t="shared" si="8"/>
        <v>172773.33</v>
      </c>
    </row>
    <row r="99" spans="1:19" ht="11.25">
      <c r="A99" s="4" t="s">
        <v>94</v>
      </c>
      <c r="C99" s="3" t="s">
        <v>224</v>
      </c>
      <c r="E99" s="6">
        <v>326.5</v>
      </c>
      <c r="G99" s="19">
        <v>0.5</v>
      </c>
      <c r="I99" s="20">
        <f t="shared" si="5"/>
        <v>163.25</v>
      </c>
      <c r="K99" s="5">
        <f t="shared" si="6"/>
        <v>163.25</v>
      </c>
      <c r="M99" s="14">
        <v>0.276</v>
      </c>
      <c r="O99" s="5">
        <f t="shared" si="9"/>
        <v>45.057</v>
      </c>
      <c r="Q99" s="16">
        <f t="shared" si="7"/>
        <v>118.193</v>
      </c>
      <c r="S99" s="16">
        <f t="shared" si="8"/>
        <v>326.5</v>
      </c>
    </row>
    <row r="100" spans="1:19" ht="11.25">
      <c r="A100" s="4" t="s">
        <v>95</v>
      </c>
      <c r="C100" s="3" t="s">
        <v>225</v>
      </c>
      <c r="E100" s="6">
        <v>22893.88</v>
      </c>
      <c r="G100" s="19">
        <v>0.5</v>
      </c>
      <c r="I100" s="20">
        <f t="shared" si="5"/>
        <v>11446.94</v>
      </c>
      <c r="K100" s="5">
        <f t="shared" si="6"/>
        <v>11446.94</v>
      </c>
      <c r="M100" s="14">
        <v>0.3025</v>
      </c>
      <c r="O100" s="5">
        <f t="shared" si="9"/>
        <v>3462.69935</v>
      </c>
      <c r="Q100" s="16">
        <f t="shared" si="7"/>
        <v>7984.240650000001</v>
      </c>
      <c r="S100" s="16">
        <f t="shared" si="8"/>
        <v>22893.88</v>
      </c>
    </row>
    <row r="101" spans="1:19" ht="11.25">
      <c r="A101" s="4" t="s">
        <v>96</v>
      </c>
      <c r="C101" s="3" t="s">
        <v>226</v>
      </c>
      <c r="E101" s="6">
        <v>26923.7</v>
      </c>
      <c r="G101" s="19">
        <v>0.5</v>
      </c>
      <c r="I101" s="20">
        <f t="shared" si="5"/>
        <v>13461.85</v>
      </c>
      <c r="K101" s="5">
        <f t="shared" si="6"/>
        <v>13461.85</v>
      </c>
      <c r="M101" s="14">
        <v>0.2755</v>
      </c>
      <c r="O101" s="5">
        <f t="shared" si="9"/>
        <v>3708.7396750000003</v>
      </c>
      <c r="Q101" s="16">
        <f t="shared" si="7"/>
        <v>9753.110325</v>
      </c>
      <c r="S101" s="16">
        <f t="shared" si="8"/>
        <v>26923.699999999997</v>
      </c>
    </row>
    <row r="102" spans="1:19" ht="11.25">
      <c r="A102" s="4" t="s">
        <v>97</v>
      </c>
      <c r="C102" s="3" t="s">
        <v>227</v>
      </c>
      <c r="E102" s="6">
        <v>979.5</v>
      </c>
      <c r="G102" s="19">
        <v>0.5</v>
      </c>
      <c r="I102" s="20">
        <f t="shared" si="5"/>
        <v>489.75</v>
      </c>
      <c r="K102" s="5">
        <f t="shared" si="6"/>
        <v>489.75</v>
      </c>
      <c r="M102" s="14">
        <v>0.2708</v>
      </c>
      <c r="O102" s="5">
        <f t="shared" si="9"/>
        <v>132.6243</v>
      </c>
      <c r="Q102" s="16">
        <f t="shared" si="7"/>
        <v>357.1257</v>
      </c>
      <c r="S102" s="16">
        <f t="shared" si="8"/>
        <v>979.5</v>
      </c>
    </row>
    <row r="103" spans="1:19" ht="11.25">
      <c r="A103" s="4" t="s">
        <v>98</v>
      </c>
      <c r="C103" s="3" t="s">
        <v>228</v>
      </c>
      <c r="E103" s="6">
        <v>10147.5</v>
      </c>
      <c r="G103" s="19">
        <v>0.5</v>
      </c>
      <c r="I103" s="20">
        <f t="shared" si="5"/>
        <v>5073.75</v>
      </c>
      <c r="K103" s="5">
        <f t="shared" si="6"/>
        <v>5073.75</v>
      </c>
      <c r="M103" s="14">
        <v>0.3888</v>
      </c>
      <c r="O103" s="5">
        <f t="shared" si="9"/>
        <v>1972.674</v>
      </c>
      <c r="Q103" s="16">
        <f t="shared" si="7"/>
        <v>3101.076</v>
      </c>
      <c r="S103" s="16">
        <f t="shared" si="8"/>
        <v>10147.5</v>
      </c>
    </row>
    <row r="104" spans="1:19" ht="11.25">
      <c r="A104" s="4" t="s">
        <v>99</v>
      </c>
      <c r="C104" s="3" t="s">
        <v>229</v>
      </c>
      <c r="E104" s="6">
        <v>164294.05</v>
      </c>
      <c r="G104" s="19">
        <v>0.5</v>
      </c>
      <c r="I104" s="20">
        <f t="shared" si="5"/>
        <v>82147.025</v>
      </c>
      <c r="K104" s="5">
        <f t="shared" si="6"/>
        <v>82147.025</v>
      </c>
      <c r="M104" s="14">
        <v>0.5309</v>
      </c>
      <c r="O104" s="5">
        <f t="shared" si="9"/>
        <v>43611.8555725</v>
      </c>
      <c r="Q104" s="16">
        <f t="shared" si="7"/>
        <v>38535.1694275</v>
      </c>
      <c r="S104" s="16">
        <f t="shared" si="8"/>
        <v>164294.05</v>
      </c>
    </row>
    <row r="105" spans="1:19" ht="11.25">
      <c r="A105" s="4" t="s">
        <v>100</v>
      </c>
      <c r="C105" s="3" t="s">
        <v>230</v>
      </c>
      <c r="E105" s="6">
        <v>17116.03</v>
      </c>
      <c r="G105" s="19">
        <v>0.5</v>
      </c>
      <c r="I105" s="20">
        <f t="shared" si="5"/>
        <v>8558.015</v>
      </c>
      <c r="K105" s="5">
        <f t="shared" si="6"/>
        <v>8558.015</v>
      </c>
      <c r="M105" s="14">
        <v>0.255</v>
      </c>
      <c r="O105" s="5">
        <f t="shared" si="9"/>
        <v>2182.2938249999997</v>
      </c>
      <c r="Q105" s="16">
        <f t="shared" si="7"/>
        <v>6375.721175</v>
      </c>
      <c r="S105" s="16">
        <f t="shared" si="8"/>
        <v>17116.03</v>
      </c>
    </row>
    <row r="106" spans="1:19" ht="11.25">
      <c r="A106" s="4" t="s">
        <v>101</v>
      </c>
      <c r="C106" s="3" t="s">
        <v>231</v>
      </c>
      <c r="E106" s="6">
        <v>40339.8</v>
      </c>
      <c r="G106" s="19">
        <v>0.5</v>
      </c>
      <c r="I106" s="20">
        <f t="shared" si="5"/>
        <v>20169.9</v>
      </c>
      <c r="K106" s="5">
        <f t="shared" si="6"/>
        <v>20169.9</v>
      </c>
      <c r="M106" s="14">
        <v>0.2547</v>
      </c>
      <c r="O106" s="5">
        <f t="shared" si="9"/>
        <v>5137.27353</v>
      </c>
      <c r="Q106" s="16">
        <f t="shared" si="7"/>
        <v>15032.626470000001</v>
      </c>
      <c r="S106" s="16">
        <f t="shared" si="8"/>
        <v>40339.8</v>
      </c>
    </row>
    <row r="107" spans="1:19" ht="11.25">
      <c r="A107" s="4" t="s">
        <v>102</v>
      </c>
      <c r="C107" s="3" t="s">
        <v>232</v>
      </c>
      <c r="E107" s="6">
        <v>11820.75</v>
      </c>
      <c r="G107" s="19">
        <v>0.5</v>
      </c>
      <c r="I107" s="20">
        <f t="shared" si="5"/>
        <v>5910.375</v>
      </c>
      <c r="K107" s="5">
        <f t="shared" si="6"/>
        <v>5910.375</v>
      </c>
      <c r="M107" s="14">
        <v>0.2329</v>
      </c>
      <c r="O107" s="5">
        <f t="shared" si="9"/>
        <v>1376.5263375</v>
      </c>
      <c r="Q107" s="16">
        <f t="shared" si="7"/>
        <v>4533.8486625000005</v>
      </c>
      <c r="S107" s="16">
        <f t="shared" si="8"/>
        <v>11820.75</v>
      </c>
    </row>
    <row r="108" spans="1:19" ht="11.25">
      <c r="A108" s="4" t="s">
        <v>103</v>
      </c>
      <c r="C108" s="3" t="s">
        <v>233</v>
      </c>
      <c r="E108" s="6">
        <v>173054.98</v>
      </c>
      <c r="G108" s="19">
        <v>0.5</v>
      </c>
      <c r="I108" s="20">
        <f t="shared" si="5"/>
        <v>86527.49</v>
      </c>
      <c r="K108" s="5">
        <f t="shared" si="6"/>
        <v>86527.49</v>
      </c>
      <c r="M108" s="14">
        <v>0.3068</v>
      </c>
      <c r="O108" s="5">
        <f t="shared" si="9"/>
        <v>26546.633932000004</v>
      </c>
      <c r="Q108" s="16">
        <f t="shared" si="7"/>
        <v>59980.856068</v>
      </c>
      <c r="S108" s="16">
        <f t="shared" si="8"/>
        <v>173054.98</v>
      </c>
    </row>
    <row r="109" spans="1:19" ht="11.25">
      <c r="A109" s="4" t="s">
        <v>104</v>
      </c>
      <c r="C109" s="3" t="s">
        <v>234</v>
      </c>
      <c r="E109" s="6">
        <v>213353.9</v>
      </c>
      <c r="G109" s="19">
        <v>0.5</v>
      </c>
      <c r="I109" s="20">
        <f t="shared" si="5"/>
        <v>106676.95</v>
      </c>
      <c r="K109" s="5">
        <f t="shared" si="6"/>
        <v>106676.95</v>
      </c>
      <c r="M109" s="14">
        <v>0.3715</v>
      </c>
      <c r="O109" s="5">
        <f t="shared" si="9"/>
        <v>39630.486925</v>
      </c>
      <c r="Q109" s="16">
        <f t="shared" si="7"/>
        <v>67046.463075</v>
      </c>
      <c r="S109" s="16">
        <f t="shared" si="8"/>
        <v>213353.9</v>
      </c>
    </row>
    <row r="110" spans="1:19" ht="11.25">
      <c r="A110" s="4" t="s">
        <v>105</v>
      </c>
      <c r="C110" s="3" t="s">
        <v>235</v>
      </c>
      <c r="E110" s="6">
        <v>10011.66</v>
      </c>
      <c r="G110" s="19">
        <v>0.5</v>
      </c>
      <c r="I110" s="20">
        <f t="shared" si="5"/>
        <v>5005.83</v>
      </c>
      <c r="K110" s="5">
        <f t="shared" si="6"/>
        <v>5005.83</v>
      </c>
      <c r="M110" s="14">
        <v>0.4027</v>
      </c>
      <c r="O110" s="5">
        <f t="shared" si="9"/>
        <v>2015.847741</v>
      </c>
      <c r="Q110" s="16">
        <f t="shared" si="7"/>
        <v>2989.982259</v>
      </c>
      <c r="S110" s="16">
        <f t="shared" si="8"/>
        <v>10011.66</v>
      </c>
    </row>
    <row r="111" spans="1:19" ht="11.25">
      <c r="A111" s="4" t="s">
        <v>106</v>
      </c>
      <c r="C111" s="3" t="s">
        <v>236</v>
      </c>
      <c r="E111" s="6">
        <v>16367</v>
      </c>
      <c r="G111" s="19">
        <v>0.5</v>
      </c>
      <c r="I111" s="20">
        <f t="shared" si="5"/>
        <v>8183.5</v>
      </c>
      <c r="K111" s="5">
        <f t="shared" si="6"/>
        <v>8183.5</v>
      </c>
      <c r="M111" s="14">
        <v>0.2496</v>
      </c>
      <c r="O111" s="5">
        <f t="shared" si="9"/>
        <v>2042.6016</v>
      </c>
      <c r="Q111" s="16">
        <f t="shared" si="7"/>
        <v>6140.8984</v>
      </c>
      <c r="S111" s="16">
        <f t="shared" si="8"/>
        <v>16367</v>
      </c>
    </row>
    <row r="112" spans="1:19" ht="11.25">
      <c r="A112" s="4" t="s">
        <v>107</v>
      </c>
      <c r="C112" s="3" t="s">
        <v>237</v>
      </c>
      <c r="E112" s="6">
        <v>25078.33</v>
      </c>
      <c r="G112" s="19">
        <v>0.5</v>
      </c>
      <c r="I112" s="20">
        <f t="shared" si="5"/>
        <v>12539.165</v>
      </c>
      <c r="K112" s="5">
        <f t="shared" si="6"/>
        <v>12539.165</v>
      </c>
      <c r="M112" s="14">
        <v>0.2223</v>
      </c>
      <c r="O112" s="5">
        <f t="shared" si="9"/>
        <v>2787.4563795000004</v>
      </c>
      <c r="Q112" s="16">
        <f t="shared" si="7"/>
        <v>9751.708620500001</v>
      </c>
      <c r="S112" s="16">
        <f t="shared" si="8"/>
        <v>25078.33</v>
      </c>
    </row>
    <row r="113" spans="1:19" ht="11.25">
      <c r="A113" s="4" t="s">
        <v>108</v>
      </c>
      <c r="C113" s="3" t="s">
        <v>238</v>
      </c>
      <c r="E113" s="6">
        <v>7436.5</v>
      </c>
      <c r="G113" s="19">
        <v>0.5</v>
      </c>
      <c r="I113" s="20">
        <f t="shared" si="5"/>
        <v>3718.25</v>
      </c>
      <c r="K113" s="5">
        <f t="shared" si="6"/>
        <v>3718.25</v>
      </c>
      <c r="M113" s="14">
        <v>0.371</v>
      </c>
      <c r="O113" s="5">
        <f t="shared" si="9"/>
        <v>1379.47075</v>
      </c>
      <c r="Q113" s="16">
        <f t="shared" si="7"/>
        <v>2338.77925</v>
      </c>
      <c r="S113" s="16">
        <f t="shared" si="8"/>
        <v>7436.5</v>
      </c>
    </row>
    <row r="114" spans="1:19" ht="11.25">
      <c r="A114" s="4" t="s">
        <v>110</v>
      </c>
      <c r="C114" s="3" t="s">
        <v>239</v>
      </c>
      <c r="E114" s="6">
        <v>20798.38</v>
      </c>
      <c r="G114" s="19">
        <v>0.5</v>
      </c>
      <c r="I114" s="20">
        <f t="shared" si="5"/>
        <v>10399.19</v>
      </c>
      <c r="K114" s="5">
        <f t="shared" si="6"/>
        <v>10399.19</v>
      </c>
      <c r="M114" s="14">
        <v>0.3441</v>
      </c>
      <c r="O114" s="5">
        <f t="shared" si="9"/>
        <v>3578.361279</v>
      </c>
      <c r="Q114" s="16">
        <f t="shared" si="7"/>
        <v>6820.828721</v>
      </c>
      <c r="S114" s="16">
        <f t="shared" si="8"/>
        <v>20798.38</v>
      </c>
    </row>
    <row r="115" spans="1:19" ht="11.25">
      <c r="A115" s="4" t="s">
        <v>111</v>
      </c>
      <c r="C115" s="3" t="s">
        <v>240</v>
      </c>
      <c r="E115" s="6">
        <v>26429.42</v>
      </c>
      <c r="G115" s="19">
        <v>0.5</v>
      </c>
      <c r="I115" s="20">
        <f t="shared" si="5"/>
        <v>13214.71</v>
      </c>
      <c r="K115" s="5">
        <f t="shared" si="6"/>
        <v>13214.71</v>
      </c>
      <c r="M115" s="14">
        <v>0.3146</v>
      </c>
      <c r="O115" s="5">
        <f t="shared" si="9"/>
        <v>4157.347766</v>
      </c>
      <c r="Q115" s="16">
        <f t="shared" si="7"/>
        <v>9057.362234</v>
      </c>
      <c r="S115" s="16">
        <f t="shared" si="8"/>
        <v>26429.42</v>
      </c>
    </row>
    <row r="116" spans="1:19" ht="11.25">
      <c r="A116" s="4" t="s">
        <v>109</v>
      </c>
      <c r="C116" s="3" t="s">
        <v>279</v>
      </c>
      <c r="E116" s="6">
        <v>21178.33</v>
      </c>
      <c r="G116" s="19">
        <v>0.5</v>
      </c>
      <c r="I116" s="20">
        <f t="shared" si="5"/>
        <v>10589.165</v>
      </c>
      <c r="K116" s="5">
        <f t="shared" si="6"/>
        <v>10589.165</v>
      </c>
      <c r="M116" s="14">
        <v>0.3223</v>
      </c>
      <c r="O116" s="5">
        <f t="shared" si="9"/>
        <v>3412.8878795</v>
      </c>
      <c r="Q116" s="16">
        <f t="shared" si="7"/>
        <v>7176.277120500001</v>
      </c>
      <c r="S116" s="16">
        <f t="shared" si="8"/>
        <v>21178.33</v>
      </c>
    </row>
    <row r="117" spans="1:19" ht="11.25">
      <c r="A117" s="4" t="s">
        <v>112</v>
      </c>
      <c r="C117" s="3" t="s">
        <v>241</v>
      </c>
      <c r="E117" s="6">
        <v>89203.59</v>
      </c>
      <c r="G117" s="19">
        <v>0.5</v>
      </c>
      <c r="I117" s="20">
        <f t="shared" si="5"/>
        <v>44601.795</v>
      </c>
      <c r="K117" s="5">
        <f t="shared" si="6"/>
        <v>44601.795</v>
      </c>
      <c r="M117" s="14">
        <v>0.3808</v>
      </c>
      <c r="O117" s="5">
        <f t="shared" si="9"/>
        <v>16984.363536</v>
      </c>
      <c r="Q117" s="16">
        <f t="shared" si="7"/>
        <v>27617.431463999998</v>
      </c>
      <c r="S117" s="16">
        <f t="shared" si="8"/>
        <v>89203.59</v>
      </c>
    </row>
    <row r="118" spans="1:19" ht="11.25">
      <c r="A118" s="4" t="s">
        <v>113</v>
      </c>
      <c r="C118" s="3" t="s">
        <v>242</v>
      </c>
      <c r="E118" s="6">
        <v>22053.3</v>
      </c>
      <c r="G118" s="19">
        <v>0.5</v>
      </c>
      <c r="I118" s="20">
        <f t="shared" si="5"/>
        <v>11026.65</v>
      </c>
      <c r="K118" s="5">
        <f t="shared" si="6"/>
        <v>11026.65</v>
      </c>
      <c r="M118" s="14">
        <v>0.2667</v>
      </c>
      <c r="O118" s="5">
        <f t="shared" si="9"/>
        <v>2940.807555</v>
      </c>
      <c r="Q118" s="16">
        <f t="shared" si="7"/>
        <v>8085.842445</v>
      </c>
      <c r="S118" s="16">
        <f t="shared" si="8"/>
        <v>22053.3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165459.4</v>
      </c>
      <c r="G120" s="19">
        <v>0.5</v>
      </c>
      <c r="I120" s="20">
        <f t="shared" si="5"/>
        <v>82729.7</v>
      </c>
      <c r="K120" s="5">
        <f t="shared" si="6"/>
        <v>82729.7</v>
      </c>
      <c r="M120" s="14">
        <v>0.2736</v>
      </c>
      <c r="O120" s="5">
        <f t="shared" si="9"/>
        <v>22634.84592</v>
      </c>
      <c r="Q120" s="16">
        <f t="shared" si="7"/>
        <v>60094.85408</v>
      </c>
      <c r="S120" s="16">
        <f t="shared" si="8"/>
        <v>165459.4</v>
      </c>
    </row>
    <row r="121" spans="1:19" ht="11.25">
      <c r="A121" s="4" t="s">
        <v>116</v>
      </c>
      <c r="C121" s="3" t="s">
        <v>245</v>
      </c>
      <c r="E121" s="6">
        <v>17442.53</v>
      </c>
      <c r="G121" s="19">
        <v>0.5</v>
      </c>
      <c r="I121" s="20">
        <f t="shared" si="5"/>
        <v>8721.265</v>
      </c>
      <c r="K121" s="5">
        <f t="shared" si="6"/>
        <v>8721.265</v>
      </c>
      <c r="M121" s="14">
        <v>0.4168</v>
      </c>
      <c r="O121" s="5">
        <f t="shared" si="9"/>
        <v>3635.023252</v>
      </c>
      <c r="Q121" s="16">
        <f t="shared" si="7"/>
        <v>5086.2417479999995</v>
      </c>
      <c r="S121" s="16">
        <f t="shared" si="8"/>
        <v>17442.53</v>
      </c>
    </row>
    <row r="122" spans="1:19" ht="11.25">
      <c r="A122" s="4" t="s">
        <v>117</v>
      </c>
      <c r="C122" s="3" t="s">
        <v>246</v>
      </c>
      <c r="E122" s="6">
        <v>13168.7</v>
      </c>
      <c r="G122" s="19">
        <v>0.5</v>
      </c>
      <c r="I122" s="20">
        <f t="shared" si="5"/>
        <v>6584.35</v>
      </c>
      <c r="K122" s="5">
        <f t="shared" si="6"/>
        <v>6584.35</v>
      </c>
      <c r="M122" s="14">
        <v>0.4273</v>
      </c>
      <c r="O122" s="5">
        <f t="shared" si="9"/>
        <v>2813.492755</v>
      </c>
      <c r="Q122" s="16">
        <f t="shared" si="7"/>
        <v>3770.857245</v>
      </c>
      <c r="S122" s="16">
        <f t="shared" si="8"/>
        <v>13168.7</v>
      </c>
    </row>
    <row r="123" spans="1:19" ht="11.25">
      <c r="A123" s="4" t="s">
        <v>118</v>
      </c>
      <c r="C123" s="3" t="s">
        <v>247</v>
      </c>
      <c r="E123" s="6">
        <v>7864</v>
      </c>
      <c r="G123" s="19">
        <v>0.5</v>
      </c>
      <c r="I123" s="20">
        <f t="shared" si="5"/>
        <v>3932</v>
      </c>
      <c r="K123" s="5">
        <f t="shared" si="6"/>
        <v>3932</v>
      </c>
      <c r="M123" s="14">
        <v>0.3321</v>
      </c>
      <c r="O123" s="5">
        <f t="shared" si="9"/>
        <v>1305.8172</v>
      </c>
      <c r="Q123" s="16">
        <f t="shared" si="7"/>
        <v>2626.1828</v>
      </c>
      <c r="S123" s="16">
        <f t="shared" si="8"/>
        <v>7864</v>
      </c>
    </row>
    <row r="124" spans="1:19" ht="11.25">
      <c r="A124" s="4" t="s">
        <v>119</v>
      </c>
      <c r="C124" s="3" t="s">
        <v>248</v>
      </c>
      <c r="E124" s="6">
        <v>128253.7</v>
      </c>
      <c r="G124" s="19">
        <v>0.5</v>
      </c>
      <c r="I124" s="20">
        <f t="shared" si="5"/>
        <v>64126.85</v>
      </c>
      <c r="K124" s="5">
        <f t="shared" si="6"/>
        <v>64126.85</v>
      </c>
      <c r="M124" s="14">
        <v>0.2773</v>
      </c>
      <c r="O124" s="5">
        <f t="shared" si="9"/>
        <v>17782.375505</v>
      </c>
      <c r="Q124" s="16">
        <f t="shared" si="7"/>
        <v>46344.474495</v>
      </c>
      <c r="S124" s="16">
        <f t="shared" si="8"/>
        <v>128253.7</v>
      </c>
    </row>
    <row r="125" spans="1:19" ht="11.25">
      <c r="A125" s="4" t="s">
        <v>120</v>
      </c>
      <c r="C125" s="3" t="s">
        <v>249</v>
      </c>
      <c r="E125" s="6">
        <v>400860.48</v>
      </c>
      <c r="G125" s="19">
        <v>0.5</v>
      </c>
      <c r="I125" s="20">
        <f t="shared" si="5"/>
        <v>200430.24</v>
      </c>
      <c r="K125" s="5">
        <f t="shared" si="6"/>
        <v>200430.24</v>
      </c>
      <c r="M125" s="14">
        <v>0.2455</v>
      </c>
      <c r="O125" s="5">
        <f t="shared" si="9"/>
        <v>49205.62392</v>
      </c>
      <c r="Q125" s="16">
        <f t="shared" si="7"/>
        <v>151224.61608</v>
      </c>
      <c r="S125" s="16">
        <f t="shared" si="8"/>
        <v>400860.48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155285.13</v>
      </c>
      <c r="G127" s="19">
        <v>0.5</v>
      </c>
      <c r="I127" s="20">
        <f t="shared" si="5"/>
        <v>77642.565</v>
      </c>
      <c r="K127" s="5">
        <f t="shared" si="6"/>
        <v>77642.565</v>
      </c>
      <c r="M127" s="14">
        <v>0.3535</v>
      </c>
      <c r="O127" s="5">
        <f t="shared" si="9"/>
        <v>27446.6467275</v>
      </c>
      <c r="Q127" s="16">
        <f t="shared" si="7"/>
        <v>50195.9182725</v>
      </c>
      <c r="S127" s="16">
        <f t="shared" si="8"/>
        <v>155285.13</v>
      </c>
    </row>
    <row r="128" spans="1:19" ht="11.25">
      <c r="A128" s="4" t="s">
        <v>123</v>
      </c>
      <c r="C128" s="3" t="s">
        <v>252</v>
      </c>
      <c r="E128" s="6">
        <v>1306</v>
      </c>
      <c r="G128" s="19">
        <v>0.5</v>
      </c>
      <c r="I128" s="20">
        <f t="shared" si="5"/>
        <v>653</v>
      </c>
      <c r="K128" s="5">
        <f t="shared" si="6"/>
        <v>653</v>
      </c>
      <c r="M128" s="14">
        <v>0.2787</v>
      </c>
      <c r="O128" s="5">
        <f t="shared" si="9"/>
        <v>181.9911</v>
      </c>
      <c r="Q128" s="16">
        <f t="shared" si="7"/>
        <v>471.00890000000004</v>
      </c>
      <c r="S128" s="16">
        <f t="shared" si="8"/>
        <v>1306</v>
      </c>
    </row>
    <row r="129" spans="1:19" ht="11.25">
      <c r="A129" s="4" t="s">
        <v>124</v>
      </c>
      <c r="C129" s="3" t="s">
        <v>253</v>
      </c>
      <c r="E129" s="6">
        <v>174171.46</v>
      </c>
      <c r="G129" s="19">
        <v>0.5</v>
      </c>
      <c r="I129" s="20">
        <f t="shared" si="5"/>
        <v>87085.73</v>
      </c>
      <c r="K129" s="5">
        <f t="shared" si="6"/>
        <v>87085.73</v>
      </c>
      <c r="M129" s="14">
        <v>0.2605</v>
      </c>
      <c r="O129" s="5">
        <f t="shared" si="9"/>
        <v>22685.832664999998</v>
      </c>
      <c r="Q129" s="16">
        <f t="shared" si="7"/>
        <v>64399.897335</v>
      </c>
      <c r="S129" s="16">
        <f t="shared" si="8"/>
        <v>174171.46</v>
      </c>
    </row>
    <row r="130" spans="1:19" ht="11.25">
      <c r="A130" s="4" t="s">
        <v>125</v>
      </c>
      <c r="C130" s="3" t="s">
        <v>254</v>
      </c>
      <c r="E130" s="6">
        <v>13645.38</v>
      </c>
      <c r="G130" s="19">
        <v>0.5</v>
      </c>
      <c r="I130" s="20">
        <f t="shared" si="5"/>
        <v>6822.69</v>
      </c>
      <c r="K130" s="5">
        <f t="shared" si="6"/>
        <v>6822.69</v>
      </c>
      <c r="M130" s="14">
        <v>0.2035</v>
      </c>
      <c r="O130" s="5">
        <f t="shared" si="9"/>
        <v>1388.417415</v>
      </c>
      <c r="Q130" s="16">
        <f t="shared" si="7"/>
        <v>5434.272585</v>
      </c>
      <c r="S130" s="16">
        <f t="shared" si="8"/>
        <v>13645.379999999997</v>
      </c>
    </row>
    <row r="131" spans="1:19" ht="11.25">
      <c r="A131" s="4" t="s">
        <v>126</v>
      </c>
      <c r="C131" s="3" t="s">
        <v>255</v>
      </c>
      <c r="E131" s="6">
        <v>611601.76</v>
      </c>
      <c r="G131" s="19">
        <v>0.5</v>
      </c>
      <c r="I131" s="20">
        <f t="shared" si="5"/>
        <v>305800.88</v>
      </c>
      <c r="K131" s="5">
        <f t="shared" si="6"/>
        <v>305800.88</v>
      </c>
      <c r="M131" s="14">
        <v>0.3691</v>
      </c>
      <c r="O131" s="5">
        <f t="shared" si="9"/>
        <v>112871.104808</v>
      </c>
      <c r="Q131" s="16">
        <f t="shared" si="7"/>
        <v>192929.775192</v>
      </c>
      <c r="S131" s="16">
        <f t="shared" si="8"/>
        <v>611601.76</v>
      </c>
    </row>
    <row r="132" spans="1:19" ht="11.25">
      <c r="A132" s="4" t="s">
        <v>127</v>
      </c>
      <c r="C132" s="3" t="s">
        <v>256</v>
      </c>
      <c r="E132" s="6">
        <v>191621.73</v>
      </c>
      <c r="G132" s="19">
        <v>0.5</v>
      </c>
      <c r="I132" s="20">
        <f t="shared" si="5"/>
        <v>95810.865</v>
      </c>
      <c r="K132" s="5">
        <f t="shared" si="6"/>
        <v>95810.865</v>
      </c>
      <c r="M132" s="14">
        <v>0.3072</v>
      </c>
      <c r="O132" s="5">
        <f t="shared" si="9"/>
        <v>29433.097728</v>
      </c>
      <c r="Q132" s="16">
        <f t="shared" si="7"/>
        <v>66377.767272</v>
      </c>
      <c r="S132" s="16">
        <f t="shared" si="8"/>
        <v>191621.73</v>
      </c>
    </row>
    <row r="133" spans="1:19" ht="11.25">
      <c r="A133" s="4" t="s">
        <v>128</v>
      </c>
      <c r="C133" s="3" t="s">
        <v>257</v>
      </c>
      <c r="E133" s="6">
        <v>20060</v>
      </c>
      <c r="G133" s="19">
        <v>0.5</v>
      </c>
      <c r="I133" s="20">
        <f t="shared" si="5"/>
        <v>10030</v>
      </c>
      <c r="K133" s="5">
        <f t="shared" si="6"/>
        <v>10030</v>
      </c>
      <c r="M133" s="14">
        <v>0.3513</v>
      </c>
      <c r="O133" s="5">
        <f t="shared" si="9"/>
        <v>3523.539</v>
      </c>
      <c r="Q133" s="16">
        <f t="shared" si="7"/>
        <v>6506.460999999999</v>
      </c>
      <c r="S133" s="16">
        <f t="shared" si="8"/>
        <v>20060</v>
      </c>
    </row>
    <row r="134" spans="1:19" ht="11.25">
      <c r="A134" s="4" t="s">
        <v>129</v>
      </c>
      <c r="C134" s="3" t="s">
        <v>258</v>
      </c>
      <c r="E134" s="6">
        <v>44743.55</v>
      </c>
      <c r="G134" s="19">
        <v>0.5</v>
      </c>
      <c r="I134" s="20">
        <f t="shared" si="5"/>
        <v>22371.775</v>
      </c>
      <c r="K134" s="5">
        <f t="shared" si="6"/>
        <v>22371.775</v>
      </c>
      <c r="M134" s="14">
        <v>0.2699</v>
      </c>
      <c r="O134" s="5">
        <f t="shared" si="9"/>
        <v>6038.1420725</v>
      </c>
      <c r="Q134" s="16">
        <f t="shared" si="7"/>
        <v>16333.632927500003</v>
      </c>
      <c r="S134" s="16">
        <f t="shared" si="8"/>
        <v>44743.55</v>
      </c>
    </row>
    <row r="135" spans="1:19" ht="11.25">
      <c r="A135" s="4" t="s">
        <v>130</v>
      </c>
      <c r="C135" s="3" t="s">
        <v>259</v>
      </c>
      <c r="E135" s="6">
        <v>31949</v>
      </c>
      <c r="G135" s="19">
        <v>0.5</v>
      </c>
      <c r="I135" s="20">
        <f t="shared" si="5"/>
        <v>15974.5</v>
      </c>
      <c r="K135" s="5">
        <f t="shared" si="6"/>
        <v>15974.5</v>
      </c>
      <c r="M135" s="14">
        <v>0.2432</v>
      </c>
      <c r="O135" s="5">
        <f t="shared" si="9"/>
        <v>3884.9984</v>
      </c>
      <c r="Q135" s="16">
        <f t="shared" si="7"/>
        <v>12089.5016</v>
      </c>
      <c r="S135" s="16">
        <f t="shared" si="8"/>
        <v>31949</v>
      </c>
    </row>
    <row r="136" spans="1:19" ht="11.25">
      <c r="A136" s="4" t="s">
        <v>131</v>
      </c>
      <c r="C136" s="3" t="s">
        <v>260</v>
      </c>
      <c r="E136" s="6">
        <v>340342.56</v>
      </c>
      <c r="G136" s="19">
        <v>0.5</v>
      </c>
      <c r="I136" s="20">
        <f t="shared" si="5"/>
        <v>170171.28</v>
      </c>
      <c r="K136" s="5">
        <f>E136-I136</f>
        <v>170171.28</v>
      </c>
      <c r="M136" s="14">
        <v>0.3569</v>
      </c>
      <c r="O136" s="5">
        <f>K136*M136</f>
        <v>60734.129832</v>
      </c>
      <c r="Q136" s="16">
        <f>K136-O136</f>
        <v>109437.150168</v>
      </c>
      <c r="S136" s="16">
        <f>I136+O136+Q136</f>
        <v>340342.56</v>
      </c>
    </row>
    <row r="137" spans="1:19" ht="11.25">
      <c r="A137" s="4" t="s">
        <v>132</v>
      </c>
      <c r="C137" s="3" t="s">
        <v>261</v>
      </c>
      <c r="E137" s="6">
        <v>6094.6</v>
      </c>
      <c r="G137" s="19">
        <v>0.5</v>
      </c>
      <c r="I137" s="20">
        <f t="shared" si="5"/>
        <v>3047.3</v>
      </c>
      <c r="K137" s="5">
        <f>E137-I137</f>
        <v>3047.3</v>
      </c>
      <c r="M137" s="14">
        <v>0.3843</v>
      </c>
      <c r="O137" s="5">
        <f>K137*M137</f>
        <v>1171.07739</v>
      </c>
      <c r="Q137" s="16">
        <f>K137-O137</f>
        <v>1876.2226100000003</v>
      </c>
      <c r="S137" s="16">
        <f>I137+O137+Q137</f>
        <v>6094.6</v>
      </c>
    </row>
    <row r="138" spans="1:19" ht="11.25">
      <c r="A138" s="4" t="s">
        <v>133</v>
      </c>
      <c r="C138" s="3" t="s">
        <v>262</v>
      </c>
      <c r="E138" s="6">
        <v>13495.2</v>
      </c>
      <c r="G138" s="19">
        <v>0.5</v>
      </c>
      <c r="I138" s="20">
        <f>E138*G138</f>
        <v>6747.6</v>
      </c>
      <c r="K138" s="5">
        <f>E138-I138</f>
        <v>6747.6</v>
      </c>
      <c r="M138" s="14">
        <v>0.4553</v>
      </c>
      <c r="O138" s="5">
        <f>K138*M138</f>
        <v>3072.18228</v>
      </c>
      <c r="Q138" s="16">
        <f>K138-O138</f>
        <v>3675.4177200000004</v>
      </c>
      <c r="S138" s="16">
        <f>I138+O138+Q138</f>
        <v>13495.2</v>
      </c>
    </row>
    <row r="139" spans="1:19" ht="11.25">
      <c r="A139" s="4" t="s">
        <v>134</v>
      </c>
      <c r="C139" s="3" t="s">
        <v>263</v>
      </c>
      <c r="E139" s="6">
        <v>54176.2</v>
      </c>
      <c r="G139" s="19">
        <v>0.5</v>
      </c>
      <c r="I139" s="20">
        <f>E139*G139</f>
        <v>27088.1</v>
      </c>
      <c r="K139" s="5">
        <f>E139-I139</f>
        <v>27088.1</v>
      </c>
      <c r="M139" s="14">
        <v>0.4587</v>
      </c>
      <c r="O139" s="5">
        <f>K139*M139</f>
        <v>12425.311469999999</v>
      </c>
      <c r="Q139" s="16">
        <f>K139-O139</f>
        <v>14662.78853</v>
      </c>
      <c r="S139" s="16">
        <f>I139+O139+Q139</f>
        <v>54176.2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8399056.560000002</v>
      </c>
      <c r="G143" s="6"/>
      <c r="I143" s="18">
        <f>SUM(I9:I142)</f>
        <v>4199528.280000001</v>
      </c>
      <c r="K143" s="5">
        <f>SUM(K9:K142)</f>
        <v>4199528.280000001</v>
      </c>
      <c r="O143" s="5">
        <f>SUM(O9:O142)</f>
        <v>1451034.1868395002</v>
      </c>
      <c r="Q143" s="16">
        <f>K143-O143</f>
        <v>2748494.0931605007</v>
      </c>
      <c r="S143" s="16">
        <f>SUM(S9:S142)</f>
        <v>8399056.560000002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8" t="s">
        <v>299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294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286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>
        <v>73125.7</v>
      </c>
      <c r="G9" s="19">
        <v>0.5</v>
      </c>
      <c r="I9" s="20">
        <f>E9*G9</f>
        <v>36562.85</v>
      </c>
      <c r="K9" s="5">
        <f>E9-I9</f>
        <v>36562.85</v>
      </c>
      <c r="M9" s="14">
        <v>0.2332</v>
      </c>
      <c r="O9" s="5">
        <f>K9*M9</f>
        <v>8526.456619999999</v>
      </c>
      <c r="Q9" s="16">
        <f>K9-O9</f>
        <v>28036.39338</v>
      </c>
      <c r="S9" s="16">
        <f>I9+O9+Q9</f>
        <v>73125.7</v>
      </c>
    </row>
    <row r="10" spans="1:19" ht="11.25">
      <c r="A10" s="4" t="s">
        <v>5</v>
      </c>
      <c r="C10" s="3" t="s">
        <v>135</v>
      </c>
      <c r="E10" s="6">
        <v>101032.57</v>
      </c>
      <c r="G10" s="19">
        <v>0.5</v>
      </c>
      <c r="I10" s="20">
        <f aca="true" t="shared" si="0" ref="I10:I73">E10*G10</f>
        <v>50516.285</v>
      </c>
      <c r="K10" s="5">
        <f aca="true" t="shared" si="1" ref="K10:K73">E10-I10</f>
        <v>50516.285</v>
      </c>
      <c r="M10" s="14">
        <v>0.4474</v>
      </c>
      <c r="O10" s="5">
        <f>K10*M10</f>
        <v>22600.985909000003</v>
      </c>
      <c r="Q10" s="16">
        <f aca="true" t="shared" si="2" ref="Q10:Q73">K10-O10</f>
        <v>27915.299091</v>
      </c>
      <c r="S10" s="16">
        <f aca="true" t="shared" si="3" ref="S10:S73">I10+O10+Q10</f>
        <v>101032.57</v>
      </c>
    </row>
    <row r="11" spans="1:19" ht="11.25">
      <c r="A11" s="4" t="s">
        <v>6</v>
      </c>
      <c r="C11" s="3" t="s">
        <v>136</v>
      </c>
      <c r="E11" s="6">
        <v>44250.9</v>
      </c>
      <c r="G11" s="19">
        <v>0.5</v>
      </c>
      <c r="I11" s="20">
        <f t="shared" si="0"/>
        <v>22125.45</v>
      </c>
      <c r="K11" s="5">
        <f t="shared" si="1"/>
        <v>22125.45</v>
      </c>
      <c r="M11" s="14">
        <v>0.1924</v>
      </c>
      <c r="O11" s="5">
        <f aca="true" t="shared" si="4" ref="O11:O74">K11*M11</f>
        <v>4256.93658</v>
      </c>
      <c r="Q11" s="16">
        <f t="shared" si="2"/>
        <v>17868.513420000003</v>
      </c>
      <c r="S11" s="16">
        <f t="shared" si="3"/>
        <v>44250.9</v>
      </c>
    </row>
    <row r="12" spans="1:19" ht="11.25">
      <c r="A12" s="4" t="s">
        <v>7</v>
      </c>
      <c r="C12" s="3" t="s">
        <v>137</v>
      </c>
      <c r="E12" s="6">
        <v>80049.62</v>
      </c>
      <c r="G12" s="19">
        <v>0.5</v>
      </c>
      <c r="I12" s="20">
        <f t="shared" si="0"/>
        <v>40024.81</v>
      </c>
      <c r="K12" s="5">
        <f t="shared" si="1"/>
        <v>40024.81</v>
      </c>
      <c r="M12" s="14">
        <v>0.3268</v>
      </c>
      <c r="O12" s="5">
        <f t="shared" si="4"/>
        <v>13080.107907999998</v>
      </c>
      <c r="Q12" s="16">
        <f t="shared" si="2"/>
        <v>26944.702092</v>
      </c>
      <c r="S12" s="16">
        <f t="shared" si="3"/>
        <v>80049.62</v>
      </c>
    </row>
    <row r="13" spans="1:19" ht="11.25">
      <c r="A13" s="4" t="s">
        <v>8</v>
      </c>
      <c r="C13" s="3" t="s">
        <v>138</v>
      </c>
      <c r="E13" s="6">
        <v>29813.1</v>
      </c>
      <c r="G13" s="19">
        <v>0.5</v>
      </c>
      <c r="I13" s="20">
        <f t="shared" si="0"/>
        <v>14906.55</v>
      </c>
      <c r="K13" s="5">
        <f t="shared" si="1"/>
        <v>14906.55</v>
      </c>
      <c r="M13" s="14">
        <v>0.2722</v>
      </c>
      <c r="O13" s="5">
        <f t="shared" si="4"/>
        <v>4057.5629099999996</v>
      </c>
      <c r="Q13" s="16">
        <f t="shared" si="2"/>
        <v>10848.987089999999</v>
      </c>
      <c r="S13" s="16">
        <f t="shared" si="3"/>
        <v>29813.1</v>
      </c>
    </row>
    <row r="14" spans="1:19" ht="11.25">
      <c r="A14" s="4" t="s">
        <v>9</v>
      </c>
      <c r="C14" s="3" t="s">
        <v>139</v>
      </c>
      <c r="E14" s="6">
        <v>22322.5</v>
      </c>
      <c r="G14" s="19">
        <v>0.5</v>
      </c>
      <c r="I14" s="20">
        <f t="shared" si="0"/>
        <v>11161.25</v>
      </c>
      <c r="K14" s="5">
        <f t="shared" si="1"/>
        <v>11161.25</v>
      </c>
      <c r="M14" s="14">
        <v>0.2639</v>
      </c>
      <c r="O14" s="5">
        <f t="shared" si="4"/>
        <v>2945.453875</v>
      </c>
      <c r="Q14" s="16">
        <f t="shared" si="2"/>
        <v>8215.796125</v>
      </c>
      <c r="S14" s="16">
        <f t="shared" si="3"/>
        <v>22322.5</v>
      </c>
    </row>
    <row r="15" spans="1:19" ht="11.25">
      <c r="A15" s="4" t="s">
        <v>10</v>
      </c>
      <c r="C15" s="3" t="s">
        <v>140</v>
      </c>
      <c r="E15" s="6">
        <v>158257.38</v>
      </c>
      <c r="G15" s="19">
        <v>0.5</v>
      </c>
      <c r="I15" s="20">
        <f t="shared" si="0"/>
        <v>79128.69</v>
      </c>
      <c r="K15" s="5">
        <f t="shared" si="1"/>
        <v>79128.69</v>
      </c>
      <c r="M15" s="14">
        <v>0.4602</v>
      </c>
      <c r="O15" s="5">
        <f t="shared" si="4"/>
        <v>36415.023138000004</v>
      </c>
      <c r="Q15" s="16">
        <f t="shared" si="2"/>
        <v>42713.666862</v>
      </c>
      <c r="S15" s="16">
        <f t="shared" si="3"/>
        <v>158257.38</v>
      </c>
    </row>
    <row r="16" spans="1:19" ht="11.25">
      <c r="A16" s="4" t="s">
        <v>11</v>
      </c>
      <c r="C16" s="3" t="s">
        <v>141</v>
      </c>
      <c r="E16" s="6">
        <v>74611.87</v>
      </c>
      <c r="G16" s="19">
        <v>0.5</v>
      </c>
      <c r="I16" s="20">
        <f t="shared" si="0"/>
        <v>37305.935</v>
      </c>
      <c r="K16" s="5">
        <f t="shared" si="1"/>
        <v>37305.935</v>
      </c>
      <c r="M16" s="14">
        <v>0.3302</v>
      </c>
      <c r="O16" s="5">
        <f t="shared" si="4"/>
        <v>12318.419736999998</v>
      </c>
      <c r="Q16" s="16">
        <f t="shared" si="2"/>
        <v>24987.515263</v>
      </c>
      <c r="S16" s="16">
        <f t="shared" si="3"/>
        <v>74611.87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100431.78</v>
      </c>
      <c r="G18" s="19">
        <v>0.5</v>
      </c>
      <c r="I18" s="20">
        <f t="shared" si="0"/>
        <v>50215.89</v>
      </c>
      <c r="K18" s="5">
        <f t="shared" si="1"/>
        <v>50215.89</v>
      </c>
      <c r="M18" s="14">
        <v>0.336</v>
      </c>
      <c r="O18" s="5">
        <f t="shared" si="4"/>
        <v>16872.53904</v>
      </c>
      <c r="Q18" s="16">
        <f t="shared" si="2"/>
        <v>33343.350959999996</v>
      </c>
      <c r="S18" s="16">
        <f t="shared" si="3"/>
        <v>100431.78</v>
      </c>
    </row>
    <row r="19" spans="1:19" ht="11.25">
      <c r="A19" s="4" t="s">
        <v>14</v>
      </c>
      <c r="C19" s="3" t="s">
        <v>144</v>
      </c>
      <c r="E19" s="6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40258.63</v>
      </c>
      <c r="G20" s="19">
        <v>0.5</v>
      </c>
      <c r="I20" s="20">
        <f t="shared" si="0"/>
        <v>20129.315</v>
      </c>
      <c r="K20" s="5">
        <f t="shared" si="1"/>
        <v>20129.315</v>
      </c>
      <c r="M20" s="14">
        <v>0.3602</v>
      </c>
      <c r="O20" s="5">
        <f t="shared" si="4"/>
        <v>7250.579263</v>
      </c>
      <c r="Q20" s="16">
        <f t="shared" si="2"/>
        <v>12878.735736999999</v>
      </c>
      <c r="S20" s="16">
        <f t="shared" si="3"/>
        <v>40258.63</v>
      </c>
    </row>
    <row r="21" spans="1:19" ht="11.25">
      <c r="A21" s="4" t="s">
        <v>16</v>
      </c>
      <c r="C21" s="3" t="s">
        <v>146</v>
      </c>
      <c r="E21" s="6">
        <v>38418.13</v>
      </c>
      <c r="G21" s="19">
        <v>0.5</v>
      </c>
      <c r="I21" s="20">
        <f t="shared" si="0"/>
        <v>19209.065</v>
      </c>
      <c r="K21" s="5">
        <f t="shared" si="1"/>
        <v>19209.065</v>
      </c>
      <c r="M21" s="14">
        <v>0.2439</v>
      </c>
      <c r="O21" s="5">
        <f t="shared" si="4"/>
        <v>4685.0909535</v>
      </c>
      <c r="Q21" s="16">
        <f t="shared" si="2"/>
        <v>14523.9740465</v>
      </c>
      <c r="S21" s="16">
        <f t="shared" si="3"/>
        <v>38418.13</v>
      </c>
    </row>
    <row r="22" spans="1:19" ht="11.25">
      <c r="A22" s="4" t="s">
        <v>17</v>
      </c>
      <c r="C22" s="3" t="s">
        <v>147</v>
      </c>
      <c r="E22" s="6">
        <v>15593.9</v>
      </c>
      <c r="G22" s="19">
        <v>0.5</v>
      </c>
      <c r="I22" s="20">
        <f t="shared" si="0"/>
        <v>7796.95</v>
      </c>
      <c r="K22" s="5">
        <f t="shared" si="1"/>
        <v>7796.95</v>
      </c>
      <c r="M22" s="14">
        <v>0.3156</v>
      </c>
      <c r="O22" s="5">
        <f t="shared" si="4"/>
        <v>2460.71742</v>
      </c>
      <c r="Q22" s="16">
        <f t="shared" si="2"/>
        <v>5336.23258</v>
      </c>
      <c r="S22" s="16">
        <f t="shared" si="3"/>
        <v>15593.9</v>
      </c>
    </row>
    <row r="23" spans="1:19" ht="11.25">
      <c r="A23" s="4" t="s">
        <v>18</v>
      </c>
      <c r="C23" s="3" t="s">
        <v>148</v>
      </c>
      <c r="E23" s="6">
        <v>22648.1</v>
      </c>
      <c r="G23" s="19">
        <v>0.5</v>
      </c>
      <c r="I23" s="20">
        <f t="shared" si="0"/>
        <v>11324.05</v>
      </c>
      <c r="K23" s="5">
        <f t="shared" si="1"/>
        <v>11324.05</v>
      </c>
      <c r="M23" s="14">
        <v>0.2023</v>
      </c>
      <c r="O23" s="5">
        <f t="shared" si="4"/>
        <v>2290.855315</v>
      </c>
      <c r="Q23" s="16">
        <f t="shared" si="2"/>
        <v>9033.194684999999</v>
      </c>
      <c r="S23" s="16">
        <f t="shared" si="3"/>
        <v>22648.1</v>
      </c>
    </row>
    <row r="24" spans="1:19" ht="11.25">
      <c r="A24" s="4" t="s">
        <v>19</v>
      </c>
      <c r="C24" s="3" t="s">
        <v>149</v>
      </c>
      <c r="E24" s="6">
        <v>89798.25</v>
      </c>
      <c r="G24" s="19">
        <v>0.5</v>
      </c>
      <c r="I24" s="20">
        <f t="shared" si="0"/>
        <v>44899.125</v>
      </c>
      <c r="K24" s="5">
        <f t="shared" si="1"/>
        <v>44899.125</v>
      </c>
      <c r="M24" s="14">
        <v>0.3107</v>
      </c>
      <c r="O24" s="5">
        <f t="shared" si="4"/>
        <v>13950.158137499999</v>
      </c>
      <c r="Q24" s="16">
        <f t="shared" si="2"/>
        <v>30948.9668625</v>
      </c>
      <c r="S24" s="16">
        <f t="shared" si="3"/>
        <v>89798.25</v>
      </c>
    </row>
    <row r="25" spans="1:19" ht="11.25">
      <c r="A25" s="4" t="s">
        <v>20</v>
      </c>
      <c r="C25" s="3" t="s">
        <v>150</v>
      </c>
      <c r="E25" s="6">
        <v>24311.74</v>
      </c>
      <c r="G25" s="19">
        <v>0.5</v>
      </c>
      <c r="I25" s="20">
        <f t="shared" si="0"/>
        <v>12155.87</v>
      </c>
      <c r="K25" s="5">
        <f t="shared" si="1"/>
        <v>12155.87</v>
      </c>
      <c r="M25" s="14">
        <v>0.3308</v>
      </c>
      <c r="O25" s="5">
        <f t="shared" si="4"/>
        <v>4021.161796</v>
      </c>
      <c r="Q25" s="16">
        <f t="shared" si="2"/>
        <v>8134.7082040000005</v>
      </c>
      <c r="S25" s="16">
        <f t="shared" si="3"/>
        <v>24311.74</v>
      </c>
    </row>
    <row r="26" spans="1:19" ht="11.25">
      <c r="A26" s="4" t="s">
        <v>21</v>
      </c>
      <c r="C26" s="3" t="s">
        <v>151</v>
      </c>
      <c r="E26" s="6">
        <v>0</v>
      </c>
      <c r="G26" s="19">
        <v>0.5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15208.87</v>
      </c>
      <c r="G27" s="19">
        <v>0.5</v>
      </c>
      <c r="I27" s="20">
        <f t="shared" si="0"/>
        <v>7604.435</v>
      </c>
      <c r="K27" s="5">
        <f t="shared" si="1"/>
        <v>7604.435</v>
      </c>
      <c r="M27" s="14">
        <v>0.3131</v>
      </c>
      <c r="O27" s="5">
        <f t="shared" si="4"/>
        <v>2380.9485985</v>
      </c>
      <c r="Q27" s="16">
        <f t="shared" si="2"/>
        <v>5223.4864015</v>
      </c>
      <c r="S27" s="16">
        <f t="shared" si="3"/>
        <v>15208.87</v>
      </c>
    </row>
    <row r="28" spans="1:19" ht="11.25">
      <c r="A28" s="4" t="s">
        <v>23</v>
      </c>
      <c r="C28" s="3" t="s">
        <v>153</v>
      </c>
      <c r="E28" s="6">
        <v>66996.5</v>
      </c>
      <c r="G28" s="19">
        <v>0.5</v>
      </c>
      <c r="I28" s="20">
        <f t="shared" si="0"/>
        <v>33498.25</v>
      </c>
      <c r="K28" s="5">
        <f t="shared" si="1"/>
        <v>33498.25</v>
      </c>
      <c r="M28" s="14">
        <v>0.2204</v>
      </c>
      <c r="O28" s="5">
        <f t="shared" si="4"/>
        <v>7383.014300000001</v>
      </c>
      <c r="Q28" s="16">
        <f t="shared" si="2"/>
        <v>26115.235699999997</v>
      </c>
      <c r="S28" s="16">
        <f t="shared" si="3"/>
        <v>66996.5</v>
      </c>
    </row>
    <row r="29" spans="1:19" ht="11.25">
      <c r="A29" s="4" t="s">
        <v>24</v>
      </c>
      <c r="C29" s="3" t="s">
        <v>154</v>
      </c>
      <c r="E29" s="6">
        <v>263525.46</v>
      </c>
      <c r="G29" s="19">
        <v>0.5</v>
      </c>
      <c r="I29" s="20">
        <f t="shared" si="0"/>
        <v>131762.73</v>
      </c>
      <c r="K29" s="5">
        <f t="shared" si="1"/>
        <v>131762.73</v>
      </c>
      <c r="M29" s="14">
        <v>0.3853</v>
      </c>
      <c r="O29" s="5">
        <f t="shared" si="4"/>
        <v>50768.179869</v>
      </c>
      <c r="Q29" s="16">
        <f t="shared" si="2"/>
        <v>80994.55013100001</v>
      </c>
      <c r="S29" s="16">
        <f t="shared" si="3"/>
        <v>263525.46</v>
      </c>
    </row>
    <row r="30" spans="1:19" ht="11.25">
      <c r="A30" s="4" t="s">
        <v>25</v>
      </c>
      <c r="C30" s="3" t="s">
        <v>155</v>
      </c>
      <c r="E30" s="6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29176.8</v>
      </c>
      <c r="G31" s="19">
        <v>0.5</v>
      </c>
      <c r="I31" s="20">
        <f t="shared" si="0"/>
        <v>14588.4</v>
      </c>
      <c r="K31" s="5">
        <f t="shared" si="1"/>
        <v>14588.4</v>
      </c>
      <c r="M31" s="14">
        <v>0.2901</v>
      </c>
      <c r="O31" s="5">
        <f t="shared" si="4"/>
        <v>4232.094840000001</v>
      </c>
      <c r="Q31" s="16">
        <f t="shared" si="2"/>
        <v>10356.30516</v>
      </c>
      <c r="S31" s="16">
        <f t="shared" si="3"/>
        <v>29176.8</v>
      </c>
    </row>
    <row r="32" spans="1:19" ht="11.25">
      <c r="A32" s="4" t="s">
        <v>27</v>
      </c>
      <c r="C32" s="3" t="s">
        <v>157</v>
      </c>
      <c r="E32" s="6">
        <v>101273.22</v>
      </c>
      <c r="G32" s="19">
        <v>0.5</v>
      </c>
      <c r="I32" s="20">
        <f t="shared" si="0"/>
        <v>50636.61</v>
      </c>
      <c r="K32" s="5">
        <f t="shared" si="1"/>
        <v>50636.61</v>
      </c>
      <c r="M32" s="14">
        <v>0.3767</v>
      </c>
      <c r="O32" s="5">
        <f t="shared" si="4"/>
        <v>19074.810987</v>
      </c>
      <c r="Q32" s="16">
        <f t="shared" si="2"/>
        <v>31561.799013</v>
      </c>
      <c r="S32" s="16">
        <f t="shared" si="3"/>
        <v>101273.22</v>
      </c>
    </row>
    <row r="33" spans="1:19" ht="11.25">
      <c r="A33" s="4" t="s">
        <v>28</v>
      </c>
      <c r="C33" s="3" t="s">
        <v>158</v>
      </c>
      <c r="E33" s="6">
        <v>108957.79</v>
      </c>
      <c r="G33" s="19">
        <v>0.5</v>
      </c>
      <c r="I33" s="20">
        <f t="shared" si="0"/>
        <v>54478.895</v>
      </c>
      <c r="K33" s="5">
        <f t="shared" si="1"/>
        <v>54478.895</v>
      </c>
      <c r="M33" s="14">
        <v>0.304</v>
      </c>
      <c r="O33" s="5">
        <f t="shared" si="4"/>
        <v>16561.584079999997</v>
      </c>
      <c r="Q33" s="16">
        <f t="shared" si="2"/>
        <v>37917.31092</v>
      </c>
      <c r="S33" s="16">
        <f t="shared" si="3"/>
        <v>108957.79</v>
      </c>
    </row>
    <row r="34" spans="1:19" ht="11.25">
      <c r="A34" s="4" t="s">
        <v>29</v>
      </c>
      <c r="C34" s="3" t="s">
        <v>159</v>
      </c>
      <c r="E34" s="6">
        <v>16673.52</v>
      </c>
      <c r="G34" s="19">
        <v>0.5</v>
      </c>
      <c r="I34" s="20">
        <f t="shared" si="0"/>
        <v>8336.76</v>
      </c>
      <c r="K34" s="5">
        <f t="shared" si="1"/>
        <v>8336.76</v>
      </c>
      <c r="M34" s="14">
        <v>0.3042</v>
      </c>
      <c r="O34" s="5">
        <f t="shared" si="4"/>
        <v>2536.0423920000003</v>
      </c>
      <c r="Q34" s="16">
        <f t="shared" si="2"/>
        <v>5800.717608</v>
      </c>
      <c r="S34" s="16">
        <f t="shared" si="3"/>
        <v>16673.52</v>
      </c>
    </row>
    <row r="35" spans="1:19" ht="11.25">
      <c r="A35" s="4" t="s">
        <v>30</v>
      </c>
      <c r="C35" s="3" t="s">
        <v>160</v>
      </c>
      <c r="E35" s="6">
        <v>55456.45</v>
      </c>
      <c r="G35" s="19">
        <v>0.5</v>
      </c>
      <c r="I35" s="20">
        <f t="shared" si="0"/>
        <v>27728.225</v>
      </c>
      <c r="K35" s="5">
        <f t="shared" si="1"/>
        <v>27728.225</v>
      </c>
      <c r="M35" s="14">
        <v>0.3358</v>
      </c>
      <c r="O35" s="5">
        <f t="shared" si="4"/>
        <v>9311.137954999998</v>
      </c>
      <c r="Q35" s="16">
        <f t="shared" si="2"/>
        <v>18417.087045</v>
      </c>
      <c r="S35" s="16">
        <f t="shared" si="3"/>
        <v>55456.45</v>
      </c>
    </row>
    <row r="36" spans="1:19" ht="11.25">
      <c r="A36" s="4" t="s">
        <v>31</v>
      </c>
      <c r="C36" s="3" t="s">
        <v>161</v>
      </c>
      <c r="E36" s="6">
        <v>62407.94</v>
      </c>
      <c r="G36" s="19">
        <v>0.5</v>
      </c>
      <c r="I36" s="20">
        <f t="shared" si="0"/>
        <v>31203.97</v>
      </c>
      <c r="K36" s="5">
        <f t="shared" si="1"/>
        <v>31203.97</v>
      </c>
      <c r="M36" s="14">
        <v>0.3853</v>
      </c>
      <c r="O36" s="5">
        <f t="shared" si="4"/>
        <v>12022.889641</v>
      </c>
      <c r="Q36" s="16">
        <f t="shared" si="2"/>
        <v>19181.080359</v>
      </c>
      <c r="S36" s="16">
        <f t="shared" si="3"/>
        <v>62407.94</v>
      </c>
    </row>
    <row r="37" spans="1:19" ht="11.25">
      <c r="A37" s="4" t="s">
        <v>32</v>
      </c>
      <c r="C37" s="3" t="s">
        <v>162</v>
      </c>
      <c r="E37" s="6">
        <v>450259.37</v>
      </c>
      <c r="G37" s="19">
        <v>0.5</v>
      </c>
      <c r="I37" s="20">
        <f t="shared" si="0"/>
        <v>225129.685</v>
      </c>
      <c r="K37" s="5">
        <f t="shared" si="1"/>
        <v>225129.685</v>
      </c>
      <c r="M37" s="14">
        <v>0.4611</v>
      </c>
      <c r="O37" s="5">
        <f t="shared" si="4"/>
        <v>103807.2977535</v>
      </c>
      <c r="Q37" s="16">
        <f t="shared" si="2"/>
        <v>121322.3872465</v>
      </c>
      <c r="S37" s="16">
        <f t="shared" si="3"/>
        <v>450259.37</v>
      </c>
    </row>
    <row r="38" spans="1:19" ht="11.25">
      <c r="A38" s="4" t="s">
        <v>33</v>
      </c>
      <c r="C38" s="3" t="s">
        <v>163</v>
      </c>
      <c r="E38" s="6">
        <v>19739</v>
      </c>
      <c r="G38" s="19">
        <v>0.5</v>
      </c>
      <c r="I38" s="20">
        <f t="shared" si="0"/>
        <v>9869.5</v>
      </c>
      <c r="K38" s="5">
        <f t="shared" si="1"/>
        <v>9869.5</v>
      </c>
      <c r="M38" s="14">
        <v>0.4584</v>
      </c>
      <c r="O38" s="5">
        <f t="shared" si="4"/>
        <v>4524.1788</v>
      </c>
      <c r="Q38" s="16">
        <f t="shared" si="2"/>
        <v>5345.3212</v>
      </c>
      <c r="S38" s="16">
        <f t="shared" si="3"/>
        <v>19739</v>
      </c>
    </row>
    <row r="39" spans="1:19" ht="11.25">
      <c r="A39" s="4" t="s">
        <v>34</v>
      </c>
      <c r="C39" s="3" t="s">
        <v>164</v>
      </c>
      <c r="E39" s="6">
        <v>18488.65</v>
      </c>
      <c r="G39" s="19">
        <v>0.5</v>
      </c>
      <c r="I39" s="20">
        <f t="shared" si="0"/>
        <v>9244.325</v>
      </c>
      <c r="K39" s="5">
        <f t="shared" si="1"/>
        <v>9244.325</v>
      </c>
      <c r="M39" s="14">
        <v>0.2324</v>
      </c>
      <c r="O39" s="5">
        <f t="shared" si="4"/>
        <v>2148.38113</v>
      </c>
      <c r="Q39" s="16">
        <f t="shared" si="2"/>
        <v>7095.943870000001</v>
      </c>
      <c r="S39" s="16">
        <f t="shared" si="3"/>
        <v>18488.65</v>
      </c>
    </row>
    <row r="40" spans="1:19" ht="11.25">
      <c r="A40" s="4" t="s">
        <v>35</v>
      </c>
      <c r="C40" s="3" t="s">
        <v>165</v>
      </c>
      <c r="E40" s="6">
        <v>41444.92</v>
      </c>
      <c r="G40" s="19">
        <v>0.5</v>
      </c>
      <c r="I40" s="20">
        <f t="shared" si="0"/>
        <v>20722.46</v>
      </c>
      <c r="K40" s="5">
        <f t="shared" si="1"/>
        <v>20722.46</v>
      </c>
      <c r="M40" s="14">
        <v>0.3811</v>
      </c>
      <c r="O40" s="5">
        <f t="shared" si="4"/>
        <v>7897.329505999999</v>
      </c>
      <c r="Q40" s="16">
        <f t="shared" si="2"/>
        <v>12825.130494</v>
      </c>
      <c r="S40" s="16">
        <f t="shared" si="3"/>
        <v>41444.92</v>
      </c>
    </row>
    <row r="41" spans="1:19" ht="11.25">
      <c r="A41" s="4" t="s">
        <v>36</v>
      </c>
      <c r="C41" s="3" t="s">
        <v>166</v>
      </c>
      <c r="E41" s="6">
        <v>50738.3</v>
      </c>
      <c r="G41" s="19">
        <v>0.5</v>
      </c>
      <c r="I41" s="20">
        <f t="shared" si="0"/>
        <v>25369.15</v>
      </c>
      <c r="K41" s="5">
        <f t="shared" si="1"/>
        <v>25369.15</v>
      </c>
      <c r="M41" s="14">
        <v>0.283</v>
      </c>
      <c r="O41" s="5">
        <f t="shared" si="4"/>
        <v>7179.46945</v>
      </c>
      <c r="Q41" s="16">
        <f t="shared" si="2"/>
        <v>18189.68055</v>
      </c>
      <c r="S41" s="16">
        <f t="shared" si="3"/>
        <v>50738.3</v>
      </c>
    </row>
    <row r="42" spans="1:19" ht="11.25">
      <c r="A42" s="4" t="s">
        <v>37</v>
      </c>
      <c r="C42" s="3" t="s">
        <v>167</v>
      </c>
      <c r="E42" s="6">
        <v>5419.92</v>
      </c>
      <c r="G42" s="19">
        <v>0.5</v>
      </c>
      <c r="I42" s="20">
        <f t="shared" si="0"/>
        <v>2709.96</v>
      </c>
      <c r="K42" s="5">
        <f t="shared" si="1"/>
        <v>2709.96</v>
      </c>
      <c r="M42" s="14">
        <v>0.4348</v>
      </c>
      <c r="O42" s="5">
        <f t="shared" si="4"/>
        <v>1178.290608</v>
      </c>
      <c r="Q42" s="16">
        <f t="shared" si="2"/>
        <v>1531.669392</v>
      </c>
      <c r="S42" s="16">
        <f t="shared" si="3"/>
        <v>5419.92</v>
      </c>
    </row>
    <row r="43" spans="1:19" ht="11.25">
      <c r="A43" s="4" t="s">
        <v>38</v>
      </c>
      <c r="C43" s="3" t="s">
        <v>168</v>
      </c>
      <c r="E43" s="6">
        <v>4596.8</v>
      </c>
      <c r="G43" s="19">
        <v>0.5</v>
      </c>
      <c r="I43" s="20">
        <f t="shared" si="0"/>
        <v>2298.4</v>
      </c>
      <c r="K43" s="5">
        <f t="shared" si="1"/>
        <v>2298.4</v>
      </c>
      <c r="M43" s="14">
        <v>0.2898</v>
      </c>
      <c r="O43" s="5">
        <f t="shared" si="4"/>
        <v>666.07632</v>
      </c>
      <c r="Q43" s="16">
        <f t="shared" si="2"/>
        <v>1632.32368</v>
      </c>
      <c r="S43" s="16">
        <f t="shared" si="3"/>
        <v>4596.8</v>
      </c>
    </row>
    <row r="44" spans="1:19" ht="11.25">
      <c r="A44" s="4" t="s">
        <v>39</v>
      </c>
      <c r="C44" s="3" t="s">
        <v>169</v>
      </c>
      <c r="E44" s="6">
        <v>37153.9</v>
      </c>
      <c r="G44" s="19">
        <v>0.5</v>
      </c>
      <c r="I44" s="20">
        <f t="shared" si="0"/>
        <v>18576.95</v>
      </c>
      <c r="K44" s="5">
        <f t="shared" si="1"/>
        <v>18576.95</v>
      </c>
      <c r="M44" s="14">
        <v>0.3687</v>
      </c>
      <c r="O44" s="5">
        <f t="shared" si="4"/>
        <v>6849.321465000001</v>
      </c>
      <c r="Q44" s="16">
        <f t="shared" si="2"/>
        <v>11727.628535</v>
      </c>
      <c r="S44" s="16">
        <f t="shared" si="3"/>
        <v>37153.9</v>
      </c>
    </row>
    <row r="45" spans="1:19" ht="11.25">
      <c r="A45" s="4" t="s">
        <v>40</v>
      </c>
      <c r="C45" s="3" t="s">
        <v>170</v>
      </c>
      <c r="E45" s="6">
        <v>9535.8</v>
      </c>
      <c r="G45" s="19">
        <v>0.5</v>
      </c>
      <c r="I45" s="20">
        <f t="shared" si="0"/>
        <v>4767.9</v>
      </c>
      <c r="K45" s="5">
        <f t="shared" si="1"/>
        <v>4767.9</v>
      </c>
      <c r="M45" s="14">
        <v>0.4871</v>
      </c>
      <c r="O45" s="5">
        <f t="shared" si="4"/>
        <v>2322.4440899999995</v>
      </c>
      <c r="Q45" s="16">
        <f t="shared" si="2"/>
        <v>2445.45591</v>
      </c>
      <c r="S45" s="16">
        <f t="shared" si="3"/>
        <v>9535.8</v>
      </c>
    </row>
    <row r="46" spans="1:19" ht="11.25">
      <c r="A46" s="4" t="s">
        <v>41</v>
      </c>
      <c r="C46" s="3" t="s">
        <v>171</v>
      </c>
      <c r="E46" s="6">
        <v>38969.72</v>
      </c>
      <c r="G46" s="19">
        <v>0.5</v>
      </c>
      <c r="I46" s="20">
        <f t="shared" si="0"/>
        <v>19484.86</v>
      </c>
      <c r="K46" s="5">
        <f t="shared" si="1"/>
        <v>19484.86</v>
      </c>
      <c r="M46" s="14">
        <v>0.2109</v>
      </c>
      <c r="O46" s="5">
        <f t="shared" si="4"/>
        <v>4109.356974</v>
      </c>
      <c r="Q46" s="16">
        <f t="shared" si="2"/>
        <v>15375.503026</v>
      </c>
      <c r="S46" s="16">
        <f t="shared" si="3"/>
        <v>38969.72</v>
      </c>
    </row>
    <row r="47" spans="1:19" ht="11.25">
      <c r="A47" s="4" t="s">
        <v>42</v>
      </c>
      <c r="C47" s="3" t="s">
        <v>172</v>
      </c>
      <c r="E47" s="6">
        <v>25607.5</v>
      </c>
      <c r="G47" s="19">
        <v>0.5</v>
      </c>
      <c r="I47" s="20">
        <f t="shared" si="0"/>
        <v>12803.75</v>
      </c>
      <c r="K47" s="5">
        <f t="shared" si="1"/>
        <v>12803.75</v>
      </c>
      <c r="M47" s="14">
        <v>0.3471</v>
      </c>
      <c r="O47" s="5">
        <f t="shared" si="4"/>
        <v>4444.181625</v>
      </c>
      <c r="Q47" s="16">
        <f t="shared" si="2"/>
        <v>8359.568374999999</v>
      </c>
      <c r="S47" s="16">
        <f t="shared" si="3"/>
        <v>25607.5</v>
      </c>
    </row>
    <row r="48" spans="1:19" ht="11.25">
      <c r="A48" s="4" t="s">
        <v>43</v>
      </c>
      <c r="C48" s="3" t="s">
        <v>173</v>
      </c>
      <c r="E48" s="6">
        <v>16329.45</v>
      </c>
      <c r="G48" s="19">
        <v>0.5</v>
      </c>
      <c r="I48" s="20">
        <f t="shared" si="0"/>
        <v>8164.725</v>
      </c>
      <c r="K48" s="5">
        <f t="shared" si="1"/>
        <v>8164.725</v>
      </c>
      <c r="M48" s="14">
        <v>0.2266</v>
      </c>
      <c r="O48" s="5">
        <f t="shared" si="4"/>
        <v>1850.126685</v>
      </c>
      <c r="Q48" s="16">
        <f t="shared" si="2"/>
        <v>6314.598315</v>
      </c>
      <c r="S48" s="16">
        <f t="shared" si="3"/>
        <v>16329.45</v>
      </c>
    </row>
    <row r="49" spans="1:19" ht="11.25">
      <c r="A49" s="4" t="s">
        <v>44</v>
      </c>
      <c r="C49" s="3" t="s">
        <v>174</v>
      </c>
      <c r="E49" s="6">
        <v>131544.8</v>
      </c>
      <c r="G49" s="19">
        <v>0.5</v>
      </c>
      <c r="I49" s="20">
        <f t="shared" si="0"/>
        <v>65772.4</v>
      </c>
      <c r="K49" s="5">
        <f t="shared" si="1"/>
        <v>65772.4</v>
      </c>
      <c r="M49" s="14">
        <v>0.2335</v>
      </c>
      <c r="O49" s="5">
        <f t="shared" si="4"/>
        <v>15357.8554</v>
      </c>
      <c r="Q49" s="16">
        <f t="shared" si="2"/>
        <v>50414.544599999994</v>
      </c>
      <c r="S49" s="16">
        <f t="shared" si="3"/>
        <v>131544.8</v>
      </c>
    </row>
    <row r="50" spans="1:19" ht="11.25">
      <c r="A50" s="4" t="s">
        <v>45</v>
      </c>
      <c r="C50" s="3" t="s">
        <v>175</v>
      </c>
      <c r="E50" s="6">
        <v>88596.6</v>
      </c>
      <c r="G50" s="19">
        <v>0.5</v>
      </c>
      <c r="I50" s="20">
        <f t="shared" si="0"/>
        <v>44298.3</v>
      </c>
      <c r="K50" s="5">
        <f t="shared" si="1"/>
        <v>44298.3</v>
      </c>
      <c r="M50" s="14">
        <v>0.4444</v>
      </c>
      <c r="O50" s="5">
        <f t="shared" si="4"/>
        <v>19686.164520000002</v>
      </c>
      <c r="Q50" s="16">
        <f t="shared" si="2"/>
        <v>24612.13548</v>
      </c>
      <c r="S50" s="16">
        <f t="shared" si="3"/>
        <v>88596.6</v>
      </c>
    </row>
    <row r="51" spans="1:19" ht="11.25">
      <c r="A51" s="4" t="s">
        <v>46</v>
      </c>
      <c r="C51" s="3" t="s">
        <v>176</v>
      </c>
      <c r="E51" s="6">
        <v>175701.15</v>
      </c>
      <c r="G51" s="19">
        <v>0.5</v>
      </c>
      <c r="I51" s="20">
        <f t="shared" si="0"/>
        <v>87850.575</v>
      </c>
      <c r="K51" s="5">
        <f t="shared" si="1"/>
        <v>87850.575</v>
      </c>
      <c r="M51" s="14">
        <v>0.3755</v>
      </c>
      <c r="O51" s="5">
        <f t="shared" si="4"/>
        <v>32987.8909125</v>
      </c>
      <c r="Q51" s="16">
        <f t="shared" si="2"/>
        <v>54862.6840875</v>
      </c>
      <c r="S51" s="16">
        <f t="shared" si="3"/>
        <v>175701.15</v>
      </c>
    </row>
    <row r="52" spans="1:19" ht="11.25">
      <c r="A52" s="4" t="s">
        <v>47</v>
      </c>
      <c r="C52" s="3" t="s">
        <v>177</v>
      </c>
      <c r="E52" s="6">
        <v>12238.7</v>
      </c>
      <c r="G52" s="19">
        <v>0.5</v>
      </c>
      <c r="I52" s="20">
        <f t="shared" si="0"/>
        <v>6119.35</v>
      </c>
      <c r="K52" s="5">
        <f t="shared" si="1"/>
        <v>6119.35</v>
      </c>
      <c r="M52" s="14">
        <v>0.2786</v>
      </c>
      <c r="O52" s="5">
        <f t="shared" si="4"/>
        <v>1704.85091</v>
      </c>
      <c r="Q52" s="16">
        <f t="shared" si="2"/>
        <v>4414.49909</v>
      </c>
      <c r="S52" s="16">
        <f t="shared" si="3"/>
        <v>12238.7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3919.5</v>
      </c>
      <c r="G54" s="19">
        <v>0.5</v>
      </c>
      <c r="I54" s="20">
        <f t="shared" si="0"/>
        <v>1959.75</v>
      </c>
      <c r="K54" s="5">
        <f t="shared" si="1"/>
        <v>1959.75</v>
      </c>
      <c r="M54" s="14">
        <v>0.3613</v>
      </c>
      <c r="O54" s="5">
        <f t="shared" si="4"/>
        <v>708.057675</v>
      </c>
      <c r="Q54" s="16">
        <f t="shared" si="2"/>
        <v>1251.692325</v>
      </c>
      <c r="S54" s="16">
        <f t="shared" si="3"/>
        <v>3919.5</v>
      </c>
    </row>
    <row r="55" spans="1:19" ht="11.25">
      <c r="A55" s="4" t="s">
        <v>50</v>
      </c>
      <c r="C55" s="3" t="s">
        <v>180</v>
      </c>
      <c r="E55" s="6">
        <v>33444.8</v>
      </c>
      <c r="G55" s="19">
        <v>0.5</v>
      </c>
      <c r="I55" s="20">
        <f t="shared" si="0"/>
        <v>16722.4</v>
      </c>
      <c r="K55" s="5">
        <f t="shared" si="1"/>
        <v>16722.4</v>
      </c>
      <c r="M55" s="14">
        <v>0.4483</v>
      </c>
      <c r="O55" s="5">
        <f t="shared" si="4"/>
        <v>7496.65192</v>
      </c>
      <c r="Q55" s="16">
        <f t="shared" si="2"/>
        <v>9225.748080000001</v>
      </c>
      <c r="S55" s="16">
        <f t="shared" si="3"/>
        <v>33444.8</v>
      </c>
    </row>
    <row r="56" spans="1:19" ht="11.25">
      <c r="A56" s="4" t="s">
        <v>51</v>
      </c>
      <c r="C56" s="3" t="s">
        <v>181</v>
      </c>
      <c r="E56" s="6">
        <v>29816.5</v>
      </c>
      <c r="G56" s="19">
        <v>0.5</v>
      </c>
      <c r="I56" s="20">
        <f t="shared" si="0"/>
        <v>14908.25</v>
      </c>
      <c r="K56" s="5">
        <f t="shared" si="1"/>
        <v>14908.25</v>
      </c>
      <c r="M56" s="14">
        <v>0.3144</v>
      </c>
      <c r="O56" s="5">
        <f t="shared" si="4"/>
        <v>4687.1538</v>
      </c>
      <c r="Q56" s="16">
        <f t="shared" si="2"/>
        <v>10221.0962</v>
      </c>
      <c r="S56" s="16">
        <f t="shared" si="3"/>
        <v>29816.5</v>
      </c>
    </row>
    <row r="57" spans="1:19" ht="11.25">
      <c r="A57" s="4" t="s">
        <v>52</v>
      </c>
      <c r="C57" s="3" t="s">
        <v>182</v>
      </c>
      <c r="E57" s="6">
        <v>58504.81</v>
      </c>
      <c r="G57" s="19">
        <v>0.5</v>
      </c>
      <c r="I57" s="20">
        <f t="shared" si="0"/>
        <v>29252.405</v>
      </c>
      <c r="K57" s="5">
        <f t="shared" si="1"/>
        <v>29252.405</v>
      </c>
      <c r="M57" s="14">
        <v>0.3627</v>
      </c>
      <c r="O57" s="5">
        <f t="shared" si="4"/>
        <v>10609.8472935</v>
      </c>
      <c r="Q57" s="16">
        <f t="shared" si="2"/>
        <v>18642.557706499996</v>
      </c>
      <c r="S57" s="16">
        <f t="shared" si="3"/>
        <v>58504.81</v>
      </c>
    </row>
    <row r="58" spans="1:19" ht="11.25">
      <c r="A58" s="4" t="s">
        <v>53</v>
      </c>
      <c r="C58" s="3" t="s">
        <v>183</v>
      </c>
      <c r="E58" s="6">
        <v>18291.9</v>
      </c>
      <c r="G58" s="19">
        <v>0.5</v>
      </c>
      <c r="I58" s="20">
        <f t="shared" si="0"/>
        <v>9145.95</v>
      </c>
      <c r="K58" s="5">
        <f t="shared" si="1"/>
        <v>9145.95</v>
      </c>
      <c r="M58" s="14">
        <v>0.3853</v>
      </c>
      <c r="O58" s="5">
        <f t="shared" si="4"/>
        <v>3523.934535</v>
      </c>
      <c r="Q58" s="16">
        <f t="shared" si="2"/>
        <v>5622.015465</v>
      </c>
      <c r="S58" s="16">
        <f t="shared" si="3"/>
        <v>18291.9</v>
      </c>
    </row>
    <row r="59" spans="1:19" ht="11.25">
      <c r="A59" s="4" t="s">
        <v>54</v>
      </c>
      <c r="C59" s="3" t="s">
        <v>184</v>
      </c>
      <c r="E59" s="6">
        <v>23574.8</v>
      </c>
      <c r="G59" s="19">
        <v>0.5</v>
      </c>
      <c r="I59" s="20">
        <f t="shared" si="0"/>
        <v>11787.4</v>
      </c>
      <c r="K59" s="5">
        <f t="shared" si="1"/>
        <v>11787.4</v>
      </c>
      <c r="M59" s="14">
        <v>0.4391</v>
      </c>
      <c r="O59" s="5">
        <f t="shared" si="4"/>
        <v>5175.847339999999</v>
      </c>
      <c r="Q59" s="16">
        <f t="shared" si="2"/>
        <v>6611.55266</v>
      </c>
      <c r="S59" s="16">
        <f t="shared" si="3"/>
        <v>23574.8</v>
      </c>
    </row>
    <row r="60" spans="1:19" ht="11.25">
      <c r="A60" s="4" t="s">
        <v>55</v>
      </c>
      <c r="C60" s="3" t="s">
        <v>185</v>
      </c>
      <c r="E60" s="6">
        <v>56472.17</v>
      </c>
      <c r="G60" s="19">
        <v>0.5</v>
      </c>
      <c r="I60" s="20">
        <f t="shared" si="0"/>
        <v>28236.085</v>
      </c>
      <c r="K60" s="5">
        <f t="shared" si="1"/>
        <v>28236.085</v>
      </c>
      <c r="M60" s="14">
        <v>0.2245</v>
      </c>
      <c r="O60" s="5">
        <f t="shared" si="4"/>
        <v>6339.0010825</v>
      </c>
      <c r="Q60" s="16">
        <f t="shared" si="2"/>
        <v>21897.0839175</v>
      </c>
      <c r="S60" s="16">
        <f t="shared" si="3"/>
        <v>56472.17</v>
      </c>
    </row>
    <row r="61" spans="1:19" ht="11.25">
      <c r="A61" s="4" t="s">
        <v>56</v>
      </c>
      <c r="C61" s="3" t="s">
        <v>186</v>
      </c>
      <c r="E61" s="6">
        <v>238277.6</v>
      </c>
      <c r="G61" s="19">
        <v>0.5</v>
      </c>
      <c r="I61" s="20">
        <f t="shared" si="0"/>
        <v>119138.8</v>
      </c>
      <c r="K61" s="5">
        <f t="shared" si="1"/>
        <v>119138.8</v>
      </c>
      <c r="M61" s="17">
        <v>0.4764</v>
      </c>
      <c r="O61" s="5">
        <f t="shared" si="4"/>
        <v>56757.72432</v>
      </c>
      <c r="Q61" s="16">
        <f t="shared" si="2"/>
        <v>62381.07568</v>
      </c>
      <c r="S61" s="16">
        <f t="shared" si="3"/>
        <v>238277.6</v>
      </c>
    </row>
    <row r="62" spans="1:19" ht="11.25">
      <c r="A62" s="4" t="s">
        <v>57</v>
      </c>
      <c r="C62" s="3" t="s">
        <v>187</v>
      </c>
      <c r="E62" s="6">
        <v>45678.25</v>
      </c>
      <c r="G62" s="19">
        <v>0.5</v>
      </c>
      <c r="I62" s="20">
        <f t="shared" si="0"/>
        <v>22839.125</v>
      </c>
      <c r="K62" s="5">
        <f t="shared" si="1"/>
        <v>22839.125</v>
      </c>
      <c r="M62" s="14">
        <v>0.4401</v>
      </c>
      <c r="O62" s="5">
        <f t="shared" si="4"/>
        <v>10051.4989125</v>
      </c>
      <c r="Q62" s="16">
        <f t="shared" si="2"/>
        <v>12787.6260875</v>
      </c>
      <c r="S62" s="16">
        <f t="shared" si="3"/>
        <v>45678.25</v>
      </c>
    </row>
    <row r="63" spans="1:19" ht="11.25">
      <c r="A63" s="4" t="s">
        <v>58</v>
      </c>
      <c r="C63" s="3" t="s">
        <v>188</v>
      </c>
      <c r="E63" s="6">
        <v>37241.71</v>
      </c>
      <c r="G63" s="19">
        <v>0.5</v>
      </c>
      <c r="I63" s="20">
        <f t="shared" si="0"/>
        <v>18620.855</v>
      </c>
      <c r="K63" s="5">
        <f t="shared" si="1"/>
        <v>18620.855</v>
      </c>
      <c r="M63" s="14">
        <v>0.1698</v>
      </c>
      <c r="O63" s="5">
        <f t="shared" si="4"/>
        <v>3161.821179</v>
      </c>
      <c r="Q63" s="16">
        <f t="shared" si="2"/>
        <v>15459.033820999999</v>
      </c>
      <c r="S63" s="16">
        <f t="shared" si="3"/>
        <v>37241.71</v>
      </c>
    </row>
    <row r="64" spans="1:19" ht="11.25">
      <c r="A64" s="4" t="s">
        <v>59</v>
      </c>
      <c r="C64" s="3" t="s">
        <v>189</v>
      </c>
      <c r="E64" s="6">
        <v>15006.9</v>
      </c>
      <c r="G64" s="19">
        <v>0.5</v>
      </c>
      <c r="I64" s="20">
        <f t="shared" si="0"/>
        <v>7503.45</v>
      </c>
      <c r="K64" s="5">
        <f t="shared" si="1"/>
        <v>7503.45</v>
      </c>
      <c r="M64" s="14">
        <v>0.3355</v>
      </c>
      <c r="O64" s="5">
        <f t="shared" si="4"/>
        <v>2517.407475</v>
      </c>
      <c r="Q64" s="16">
        <f t="shared" si="2"/>
        <v>4986.042525</v>
      </c>
      <c r="S64" s="16">
        <f t="shared" si="3"/>
        <v>15006.900000000001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119774.3</v>
      </c>
      <c r="G66" s="19">
        <v>0.5</v>
      </c>
      <c r="I66" s="20">
        <f t="shared" si="0"/>
        <v>59887.15</v>
      </c>
      <c r="K66" s="5">
        <f t="shared" si="1"/>
        <v>59887.15</v>
      </c>
      <c r="M66" s="14">
        <v>0.2286</v>
      </c>
      <c r="O66" s="5">
        <f t="shared" si="4"/>
        <v>13690.20249</v>
      </c>
      <c r="Q66" s="16">
        <f t="shared" si="2"/>
        <v>46196.94751</v>
      </c>
      <c r="S66" s="16">
        <f t="shared" si="3"/>
        <v>119774.3</v>
      </c>
    </row>
    <row r="67" spans="1:19" ht="11.25">
      <c r="A67" s="4" t="s">
        <v>62</v>
      </c>
      <c r="C67" s="3" t="s">
        <v>192</v>
      </c>
      <c r="E67" s="6">
        <v>9857.3</v>
      </c>
      <c r="G67" s="19">
        <v>0.5</v>
      </c>
      <c r="I67" s="20">
        <f t="shared" si="0"/>
        <v>4928.65</v>
      </c>
      <c r="K67" s="5">
        <f t="shared" si="1"/>
        <v>4928.65</v>
      </c>
      <c r="M67" s="14">
        <v>0.4333</v>
      </c>
      <c r="O67" s="5">
        <f t="shared" si="4"/>
        <v>2135.584045</v>
      </c>
      <c r="Q67" s="16">
        <f t="shared" si="2"/>
        <v>2793.0659549999996</v>
      </c>
      <c r="S67" s="16">
        <f t="shared" si="3"/>
        <v>9857.3</v>
      </c>
    </row>
    <row r="68" spans="1:19" ht="11.25">
      <c r="A68" s="4" t="s">
        <v>63</v>
      </c>
      <c r="C68" s="3" t="s">
        <v>193</v>
      </c>
      <c r="E68" s="6">
        <v>75847.44</v>
      </c>
      <c r="G68" s="19">
        <v>0.5</v>
      </c>
      <c r="I68" s="20">
        <f t="shared" si="0"/>
        <v>37923.72</v>
      </c>
      <c r="K68" s="5">
        <f t="shared" si="1"/>
        <v>37923.72</v>
      </c>
      <c r="M68" s="14">
        <v>0.2834</v>
      </c>
      <c r="O68" s="5">
        <f t="shared" si="4"/>
        <v>10747.582248</v>
      </c>
      <c r="Q68" s="16">
        <f t="shared" si="2"/>
        <v>27176.137752000002</v>
      </c>
      <c r="S68" s="16">
        <f t="shared" si="3"/>
        <v>75847.44</v>
      </c>
    </row>
    <row r="69" spans="1:19" ht="11.25">
      <c r="A69" s="4" t="s">
        <v>64</v>
      </c>
      <c r="C69" s="3" t="s">
        <v>194</v>
      </c>
      <c r="E69" s="6">
        <v>22241.82</v>
      </c>
      <c r="G69" s="19">
        <v>0.5</v>
      </c>
      <c r="I69" s="20">
        <f t="shared" si="0"/>
        <v>11120.91</v>
      </c>
      <c r="K69" s="5">
        <f t="shared" si="1"/>
        <v>11120.91</v>
      </c>
      <c r="M69" s="14">
        <v>0.3132</v>
      </c>
      <c r="O69" s="5">
        <f t="shared" si="4"/>
        <v>3483.069012</v>
      </c>
      <c r="Q69" s="16">
        <f t="shared" si="2"/>
        <v>7637.840988</v>
      </c>
      <c r="S69" s="16">
        <f t="shared" si="3"/>
        <v>22241.82</v>
      </c>
    </row>
    <row r="70" spans="1:19" ht="11.25">
      <c r="A70" s="4" t="s">
        <v>65</v>
      </c>
      <c r="C70" s="3" t="s">
        <v>195</v>
      </c>
      <c r="E70" s="6">
        <v>28986.68</v>
      </c>
      <c r="G70" s="19">
        <v>0.5</v>
      </c>
      <c r="I70" s="20">
        <f t="shared" si="0"/>
        <v>14493.34</v>
      </c>
      <c r="K70" s="5">
        <f t="shared" si="1"/>
        <v>14493.34</v>
      </c>
      <c r="M70" s="14">
        <v>0.4329</v>
      </c>
      <c r="O70" s="5">
        <f t="shared" si="4"/>
        <v>6274.166886</v>
      </c>
      <c r="Q70" s="16">
        <f t="shared" si="2"/>
        <v>8219.173114000001</v>
      </c>
      <c r="S70" s="16">
        <f t="shared" si="3"/>
        <v>28986.68</v>
      </c>
    </row>
    <row r="71" spans="1:19" ht="11.25">
      <c r="A71" s="4" t="s">
        <v>66</v>
      </c>
      <c r="C71" s="3" t="s">
        <v>196</v>
      </c>
      <c r="E71" s="6">
        <v>25465.7</v>
      </c>
      <c r="G71" s="19">
        <v>0.5</v>
      </c>
      <c r="I71" s="20">
        <f t="shared" si="0"/>
        <v>12732.85</v>
      </c>
      <c r="K71" s="5">
        <f t="shared" si="1"/>
        <v>12732.85</v>
      </c>
      <c r="M71" s="14">
        <v>0.1971</v>
      </c>
      <c r="O71" s="5">
        <f t="shared" si="4"/>
        <v>2509.644735</v>
      </c>
      <c r="Q71" s="16">
        <f t="shared" si="2"/>
        <v>10223.205265</v>
      </c>
      <c r="S71" s="16">
        <f t="shared" si="3"/>
        <v>25465.7</v>
      </c>
    </row>
    <row r="72" spans="1:19" ht="11.25">
      <c r="A72" s="4" t="s">
        <v>67</v>
      </c>
      <c r="C72" s="3" t="s">
        <v>197</v>
      </c>
      <c r="E72" s="6">
        <v>3576</v>
      </c>
      <c r="G72" s="19">
        <v>0.5</v>
      </c>
      <c r="I72" s="20">
        <f t="shared" si="0"/>
        <v>1788</v>
      </c>
      <c r="K72" s="5">
        <f t="shared" si="1"/>
        <v>1788</v>
      </c>
      <c r="M72" s="14">
        <v>0.3304</v>
      </c>
      <c r="O72" s="5">
        <f t="shared" si="4"/>
        <v>590.7552000000001</v>
      </c>
      <c r="Q72" s="16">
        <f t="shared" si="2"/>
        <v>1197.2448</v>
      </c>
      <c r="S72" s="16">
        <f t="shared" si="3"/>
        <v>3576</v>
      </c>
    </row>
    <row r="73" spans="1:19" ht="11.25">
      <c r="A73" s="4" t="s">
        <v>68</v>
      </c>
      <c r="C73" s="3" t="s">
        <v>198</v>
      </c>
      <c r="E73" s="6">
        <v>14991.1</v>
      </c>
      <c r="G73" s="19">
        <v>0.5</v>
      </c>
      <c r="I73" s="20">
        <f t="shared" si="0"/>
        <v>7495.55</v>
      </c>
      <c r="K73" s="5">
        <f t="shared" si="1"/>
        <v>7495.55</v>
      </c>
      <c r="M73" s="14">
        <v>0.2686</v>
      </c>
      <c r="O73" s="5">
        <f t="shared" si="4"/>
        <v>2013.30473</v>
      </c>
      <c r="Q73" s="16">
        <f t="shared" si="2"/>
        <v>5482.24527</v>
      </c>
      <c r="S73" s="16">
        <f t="shared" si="3"/>
        <v>14991.100000000002</v>
      </c>
    </row>
    <row r="74" spans="1:19" ht="11.25">
      <c r="A74" s="4" t="s">
        <v>69</v>
      </c>
      <c r="C74" s="3" t="s">
        <v>199</v>
      </c>
      <c r="E74" s="6">
        <v>24951.2</v>
      </c>
      <c r="G74" s="19">
        <v>0.5</v>
      </c>
      <c r="I74" s="20">
        <f aca="true" t="shared" si="5" ref="I74:I137">E74*G74</f>
        <v>12475.6</v>
      </c>
      <c r="K74" s="5">
        <f aca="true" t="shared" si="6" ref="K74:K135">E74-I74</f>
        <v>12475.6</v>
      </c>
      <c r="M74" s="14">
        <v>0.4083</v>
      </c>
      <c r="O74" s="5">
        <f t="shared" si="4"/>
        <v>5093.78748</v>
      </c>
      <c r="Q74" s="16">
        <f aca="true" t="shared" si="7" ref="Q74:Q135">K74-O74</f>
        <v>7381.81252</v>
      </c>
      <c r="S74" s="16">
        <f aca="true" t="shared" si="8" ref="S74:S135">I74+O74+Q74</f>
        <v>24951.2</v>
      </c>
    </row>
    <row r="75" spans="1:19" ht="11.25">
      <c r="A75" s="4" t="s">
        <v>70</v>
      </c>
      <c r="C75" s="3" t="s">
        <v>200</v>
      </c>
      <c r="E75" s="6">
        <v>28609.79</v>
      </c>
      <c r="G75" s="19">
        <v>0.5</v>
      </c>
      <c r="I75" s="20">
        <f t="shared" si="5"/>
        <v>14304.895</v>
      </c>
      <c r="K75" s="5">
        <f t="shared" si="6"/>
        <v>14304.895</v>
      </c>
      <c r="M75" s="14">
        <v>0.2865</v>
      </c>
      <c r="O75" s="5">
        <f aca="true" t="shared" si="9" ref="O75:O135">K75*M75</f>
        <v>4098.3524175</v>
      </c>
      <c r="Q75" s="16">
        <f t="shared" si="7"/>
        <v>10206.5425825</v>
      </c>
      <c r="S75" s="16">
        <f t="shared" si="8"/>
        <v>28609.79</v>
      </c>
    </row>
    <row r="76" spans="1:19" ht="11.25">
      <c r="A76" s="4" t="s">
        <v>71</v>
      </c>
      <c r="C76" s="3" t="s">
        <v>201</v>
      </c>
      <c r="E76" s="6">
        <v>3600</v>
      </c>
      <c r="G76" s="19">
        <v>0.5</v>
      </c>
      <c r="I76" s="20">
        <f t="shared" si="5"/>
        <v>1800</v>
      </c>
      <c r="K76" s="5">
        <f t="shared" si="6"/>
        <v>1800</v>
      </c>
      <c r="M76" s="14">
        <v>0.2539</v>
      </c>
      <c r="O76" s="5">
        <f t="shared" si="9"/>
        <v>457.02000000000004</v>
      </c>
      <c r="Q76" s="16">
        <f t="shared" si="7"/>
        <v>1342.98</v>
      </c>
      <c r="S76" s="16">
        <f t="shared" si="8"/>
        <v>3600</v>
      </c>
    </row>
    <row r="77" spans="1:19" ht="11.25">
      <c r="A77" s="4" t="s">
        <v>72</v>
      </c>
      <c r="C77" s="3" t="s">
        <v>202</v>
      </c>
      <c r="E77" s="6">
        <v>91144</v>
      </c>
      <c r="G77" s="19">
        <v>0.5</v>
      </c>
      <c r="I77" s="20">
        <f t="shared" si="5"/>
        <v>45572</v>
      </c>
      <c r="K77" s="5">
        <f t="shared" si="6"/>
        <v>45572</v>
      </c>
      <c r="M77" s="14">
        <v>0.2355</v>
      </c>
      <c r="O77" s="5">
        <f t="shared" si="9"/>
        <v>10732.206</v>
      </c>
      <c r="Q77" s="16">
        <f t="shared" si="7"/>
        <v>34839.794</v>
      </c>
      <c r="S77" s="16">
        <f t="shared" si="8"/>
        <v>91144</v>
      </c>
    </row>
    <row r="78" spans="1:19" ht="11.25">
      <c r="A78" s="4" t="s">
        <v>73</v>
      </c>
      <c r="C78" s="3" t="s">
        <v>203</v>
      </c>
      <c r="E78" s="6">
        <v>20839.6</v>
      </c>
      <c r="G78" s="19">
        <v>0.5</v>
      </c>
      <c r="I78" s="20">
        <f t="shared" si="5"/>
        <v>10419.8</v>
      </c>
      <c r="K78" s="5">
        <f t="shared" si="6"/>
        <v>10419.8</v>
      </c>
      <c r="M78" s="14">
        <v>0.4342</v>
      </c>
      <c r="O78" s="5">
        <f t="shared" si="9"/>
        <v>4524.27716</v>
      </c>
      <c r="Q78" s="16">
        <f t="shared" si="7"/>
        <v>5895.52284</v>
      </c>
      <c r="S78" s="16">
        <f t="shared" si="8"/>
        <v>20839.6</v>
      </c>
    </row>
    <row r="79" spans="1:19" ht="11.25">
      <c r="A79" s="4" t="s">
        <v>74</v>
      </c>
      <c r="C79" s="3" t="s">
        <v>204</v>
      </c>
      <c r="E79" s="6">
        <v>46211.72</v>
      </c>
      <c r="G79" s="19">
        <v>0.5</v>
      </c>
      <c r="I79" s="20">
        <f t="shared" si="5"/>
        <v>23105.86</v>
      </c>
      <c r="K79" s="5">
        <f t="shared" si="6"/>
        <v>23105.86</v>
      </c>
      <c r="M79" s="14">
        <v>0.2232</v>
      </c>
      <c r="O79" s="5">
        <f t="shared" si="9"/>
        <v>5157.227952</v>
      </c>
      <c r="Q79" s="16">
        <f t="shared" si="7"/>
        <v>17948.632048</v>
      </c>
      <c r="S79" s="16">
        <f t="shared" si="8"/>
        <v>46211.72</v>
      </c>
    </row>
    <row r="80" spans="1:19" ht="11.25">
      <c r="A80" s="4" t="s">
        <v>75</v>
      </c>
      <c r="C80" s="3" t="s">
        <v>205</v>
      </c>
      <c r="E80" s="6">
        <v>17694</v>
      </c>
      <c r="G80" s="19">
        <v>0.5</v>
      </c>
      <c r="I80" s="20">
        <f t="shared" si="5"/>
        <v>8847</v>
      </c>
      <c r="K80" s="5">
        <f t="shared" si="6"/>
        <v>8847</v>
      </c>
      <c r="M80" s="14">
        <v>0.3716</v>
      </c>
      <c r="O80" s="5">
        <f t="shared" si="9"/>
        <v>3287.5452</v>
      </c>
      <c r="Q80" s="16">
        <f t="shared" si="7"/>
        <v>5559.4547999999995</v>
      </c>
      <c r="S80" s="16">
        <f t="shared" si="8"/>
        <v>17694</v>
      </c>
    </row>
    <row r="81" spans="1:19" ht="11.25">
      <c r="A81" s="4" t="s">
        <v>76</v>
      </c>
      <c r="C81" s="3" t="s">
        <v>206</v>
      </c>
      <c r="E81" s="6">
        <v>390886.64</v>
      </c>
      <c r="G81" s="19">
        <v>0.5</v>
      </c>
      <c r="I81" s="20">
        <f t="shared" si="5"/>
        <v>195443.32</v>
      </c>
      <c r="K81" s="5">
        <f t="shared" si="6"/>
        <v>195443.32</v>
      </c>
      <c r="M81" s="14">
        <v>0.3414</v>
      </c>
      <c r="O81" s="5">
        <f t="shared" si="9"/>
        <v>66724.349448</v>
      </c>
      <c r="Q81" s="16">
        <f t="shared" si="7"/>
        <v>128718.97055200001</v>
      </c>
      <c r="S81" s="16">
        <f t="shared" si="8"/>
        <v>390886.64</v>
      </c>
    </row>
    <row r="82" spans="1:19" ht="11.25">
      <c r="A82" s="4" t="s">
        <v>77</v>
      </c>
      <c r="C82" s="3" t="s">
        <v>207</v>
      </c>
      <c r="E82" s="6">
        <v>130861.17</v>
      </c>
      <c r="G82" s="19">
        <v>0.5</v>
      </c>
      <c r="I82" s="20">
        <f t="shared" si="5"/>
        <v>65430.585</v>
      </c>
      <c r="K82" s="5">
        <f t="shared" si="6"/>
        <v>65430.585</v>
      </c>
      <c r="M82" s="14">
        <v>0.2923</v>
      </c>
      <c r="O82" s="5">
        <f t="shared" si="9"/>
        <v>19125.3599955</v>
      </c>
      <c r="Q82" s="16">
        <f t="shared" si="7"/>
        <v>46305.2250045</v>
      </c>
      <c r="S82" s="16">
        <f t="shared" si="8"/>
        <v>130861.17</v>
      </c>
    </row>
    <row r="83" spans="1:19" ht="11.25">
      <c r="A83" s="4" t="s">
        <v>78</v>
      </c>
      <c r="C83" s="3" t="s">
        <v>208</v>
      </c>
      <c r="E83" s="6">
        <v>-84150.29</v>
      </c>
      <c r="G83" s="19">
        <v>0.5</v>
      </c>
      <c r="I83" s="20">
        <f t="shared" si="5"/>
        <v>-42075.145</v>
      </c>
      <c r="K83" s="5">
        <f t="shared" si="6"/>
        <v>-42075.145</v>
      </c>
      <c r="M83" s="14">
        <v>0.4199</v>
      </c>
      <c r="O83" s="5">
        <f t="shared" si="9"/>
        <v>-17667.3533855</v>
      </c>
      <c r="Q83" s="16">
        <f t="shared" si="7"/>
        <v>-24407.791614499998</v>
      </c>
      <c r="S83" s="16">
        <f t="shared" si="8"/>
        <v>-84150.29</v>
      </c>
    </row>
    <row r="84" spans="1:19" ht="11.25">
      <c r="A84" s="4" t="s">
        <v>79</v>
      </c>
      <c r="C84" s="3" t="s">
        <v>209</v>
      </c>
      <c r="E84" s="6">
        <v>92778.89</v>
      </c>
      <c r="G84" s="19">
        <v>0.5</v>
      </c>
      <c r="I84" s="20">
        <f t="shared" si="5"/>
        <v>46389.445</v>
      </c>
      <c r="K84" s="5">
        <f t="shared" si="6"/>
        <v>46389.445</v>
      </c>
      <c r="M84" s="14">
        <v>0.3227</v>
      </c>
      <c r="O84" s="5">
        <f t="shared" si="9"/>
        <v>14969.8739015</v>
      </c>
      <c r="Q84" s="16">
        <f t="shared" si="7"/>
        <v>31419.5710985</v>
      </c>
      <c r="S84" s="16">
        <f t="shared" si="8"/>
        <v>92778.89</v>
      </c>
    </row>
    <row r="85" spans="1:19" ht="11.25">
      <c r="A85" s="4" t="s">
        <v>80</v>
      </c>
      <c r="C85" s="3" t="s">
        <v>210</v>
      </c>
      <c r="E85" s="6">
        <v>128733.84</v>
      </c>
      <c r="G85" s="19">
        <v>0.5</v>
      </c>
      <c r="I85" s="20">
        <f t="shared" si="5"/>
        <v>64366.92</v>
      </c>
      <c r="K85" s="5">
        <f t="shared" si="6"/>
        <v>64366.92</v>
      </c>
      <c r="M85" s="14">
        <v>0.4397</v>
      </c>
      <c r="O85" s="5">
        <f t="shared" si="9"/>
        <v>28302.134724</v>
      </c>
      <c r="Q85" s="16">
        <f t="shared" si="7"/>
        <v>36064.785275999995</v>
      </c>
      <c r="S85" s="16">
        <f t="shared" si="8"/>
        <v>128733.84</v>
      </c>
    </row>
    <row r="86" spans="1:19" ht="11.25">
      <c r="A86" s="4" t="s">
        <v>81</v>
      </c>
      <c r="C86" s="3" t="s">
        <v>211</v>
      </c>
      <c r="E86" s="6">
        <v>95205.17</v>
      </c>
      <c r="G86" s="19">
        <v>0.5</v>
      </c>
      <c r="I86" s="20">
        <f t="shared" si="5"/>
        <v>47602.585</v>
      </c>
      <c r="K86" s="5">
        <f t="shared" si="6"/>
        <v>47602.585</v>
      </c>
      <c r="M86" s="14">
        <v>0.2336</v>
      </c>
      <c r="O86" s="5">
        <f t="shared" si="9"/>
        <v>11119.963856</v>
      </c>
      <c r="Q86" s="16">
        <f t="shared" si="7"/>
        <v>36482.621144</v>
      </c>
      <c r="S86" s="16">
        <f t="shared" si="8"/>
        <v>95205.17</v>
      </c>
    </row>
    <row r="87" spans="1:19" ht="11.25">
      <c r="A87" s="4" t="s">
        <v>82</v>
      </c>
      <c r="C87" s="3" t="s">
        <v>212</v>
      </c>
      <c r="E87" s="6">
        <v>84924.71</v>
      </c>
      <c r="G87" s="19">
        <v>0.5</v>
      </c>
      <c r="I87" s="20">
        <f t="shared" si="5"/>
        <v>42462.355</v>
      </c>
      <c r="K87" s="5">
        <f t="shared" si="6"/>
        <v>42462.355</v>
      </c>
      <c r="M87" s="14">
        <v>0.3445</v>
      </c>
      <c r="O87" s="5">
        <f t="shared" si="9"/>
        <v>14628.2812975</v>
      </c>
      <c r="Q87" s="16">
        <f t="shared" si="7"/>
        <v>27834.073702500005</v>
      </c>
      <c r="S87" s="16">
        <f t="shared" si="8"/>
        <v>84924.71</v>
      </c>
    </row>
    <row r="88" spans="1:19" ht="11.25">
      <c r="A88" s="4" t="s">
        <v>83</v>
      </c>
      <c r="C88" s="3" t="s">
        <v>213</v>
      </c>
      <c r="E88" s="6">
        <v>41996</v>
      </c>
      <c r="G88" s="19">
        <v>0.5</v>
      </c>
      <c r="I88" s="20">
        <f t="shared" si="5"/>
        <v>20998</v>
      </c>
      <c r="K88" s="5">
        <f t="shared" si="6"/>
        <v>20998</v>
      </c>
      <c r="M88" s="14">
        <v>0.1894</v>
      </c>
      <c r="O88" s="5">
        <f t="shared" si="9"/>
        <v>3977.0212</v>
      </c>
      <c r="Q88" s="16">
        <f t="shared" si="7"/>
        <v>17020.9788</v>
      </c>
      <c r="S88" s="16">
        <f t="shared" si="8"/>
        <v>41996</v>
      </c>
    </row>
    <row r="89" spans="1:19" ht="11.25">
      <c r="A89" s="4" t="s">
        <v>84</v>
      </c>
      <c r="C89" s="3" t="s">
        <v>214</v>
      </c>
      <c r="E89" s="6">
        <v>26908</v>
      </c>
      <c r="G89" s="19">
        <v>0.5</v>
      </c>
      <c r="I89" s="20">
        <f t="shared" si="5"/>
        <v>13454</v>
      </c>
      <c r="K89" s="5">
        <f t="shared" si="6"/>
        <v>13454</v>
      </c>
      <c r="M89" s="14">
        <v>0.3154</v>
      </c>
      <c r="O89" s="5">
        <f t="shared" si="9"/>
        <v>4243.3916</v>
      </c>
      <c r="Q89" s="16">
        <f t="shared" si="7"/>
        <v>9210.608400000001</v>
      </c>
      <c r="S89" s="16">
        <f t="shared" si="8"/>
        <v>26908</v>
      </c>
    </row>
    <row r="90" spans="1:19" ht="11.25">
      <c r="A90" s="4" t="s">
        <v>85</v>
      </c>
      <c r="C90" s="3" t="s">
        <v>215</v>
      </c>
      <c r="E90" s="6">
        <v>102098.24</v>
      </c>
      <c r="G90" s="19">
        <v>0.5</v>
      </c>
      <c r="I90" s="20">
        <f t="shared" si="5"/>
        <v>51049.12</v>
      </c>
      <c r="K90" s="5">
        <f t="shared" si="6"/>
        <v>51049.12</v>
      </c>
      <c r="M90" s="14">
        <v>0.3517</v>
      </c>
      <c r="O90" s="5">
        <f t="shared" si="9"/>
        <v>17953.975504000002</v>
      </c>
      <c r="Q90" s="16">
        <f t="shared" si="7"/>
        <v>33095.144496</v>
      </c>
      <c r="S90" s="16">
        <f t="shared" si="8"/>
        <v>102098.23999999999</v>
      </c>
    </row>
    <row r="91" spans="1:19" ht="11.25">
      <c r="A91" s="4" t="s">
        <v>86</v>
      </c>
      <c r="C91" s="3" t="s">
        <v>216</v>
      </c>
      <c r="E91" s="6">
        <v>24009.3</v>
      </c>
      <c r="G91" s="19">
        <v>0.5</v>
      </c>
      <c r="I91" s="20">
        <f t="shared" si="5"/>
        <v>12004.65</v>
      </c>
      <c r="K91" s="5">
        <f t="shared" si="6"/>
        <v>12004.65</v>
      </c>
      <c r="M91" s="14">
        <v>0.2337</v>
      </c>
      <c r="O91" s="5">
        <f t="shared" si="9"/>
        <v>2805.486705</v>
      </c>
      <c r="Q91" s="16">
        <f t="shared" si="7"/>
        <v>9199.163295</v>
      </c>
      <c r="S91" s="16">
        <f t="shared" si="8"/>
        <v>24009.3</v>
      </c>
    </row>
    <row r="92" spans="1:19" ht="11.25">
      <c r="A92" s="4" t="s">
        <v>87</v>
      </c>
      <c r="C92" s="3" t="s">
        <v>217</v>
      </c>
      <c r="E92" s="6">
        <v>4626.25</v>
      </c>
      <c r="G92" s="19">
        <v>0.5</v>
      </c>
      <c r="I92" s="20">
        <f t="shared" si="5"/>
        <v>2313.125</v>
      </c>
      <c r="K92" s="5">
        <f t="shared" si="6"/>
        <v>2313.125</v>
      </c>
      <c r="M92" s="14">
        <v>0.323</v>
      </c>
      <c r="O92" s="5">
        <f t="shared" si="9"/>
        <v>747.139375</v>
      </c>
      <c r="Q92" s="16">
        <f t="shared" si="7"/>
        <v>1565.985625</v>
      </c>
      <c r="S92" s="16">
        <f t="shared" si="8"/>
        <v>4626.25</v>
      </c>
    </row>
    <row r="93" spans="1:19" ht="11.25">
      <c r="A93" s="4" t="s">
        <v>88</v>
      </c>
      <c r="C93" s="3" t="s">
        <v>218</v>
      </c>
      <c r="E93" s="6">
        <v>189143.12</v>
      </c>
      <c r="G93" s="19">
        <v>0.5</v>
      </c>
      <c r="I93" s="20">
        <f t="shared" si="5"/>
        <v>94571.56</v>
      </c>
      <c r="K93" s="5">
        <f t="shared" si="6"/>
        <v>94571.56</v>
      </c>
      <c r="M93" s="14">
        <v>0.4588</v>
      </c>
      <c r="O93" s="5">
        <f t="shared" si="9"/>
        <v>43389.431727999996</v>
      </c>
      <c r="Q93" s="16">
        <f t="shared" si="7"/>
        <v>51182.128272</v>
      </c>
      <c r="S93" s="16">
        <f t="shared" si="8"/>
        <v>189143.12</v>
      </c>
    </row>
    <row r="94" spans="1:19" ht="11.25">
      <c r="A94" s="4" t="s">
        <v>89</v>
      </c>
      <c r="C94" s="3" t="s">
        <v>219</v>
      </c>
      <c r="E94" s="6">
        <v>197432.77</v>
      </c>
      <c r="G94" s="19">
        <v>0.5</v>
      </c>
      <c r="I94" s="20">
        <f t="shared" si="5"/>
        <v>98716.385</v>
      </c>
      <c r="K94" s="5">
        <f t="shared" si="6"/>
        <v>98716.385</v>
      </c>
      <c r="M94" s="14">
        <v>0.4439</v>
      </c>
      <c r="O94" s="5">
        <f t="shared" si="9"/>
        <v>43820.2033015</v>
      </c>
      <c r="Q94" s="16">
        <f t="shared" si="7"/>
        <v>54896.1816985</v>
      </c>
      <c r="S94" s="16">
        <f t="shared" si="8"/>
        <v>197432.77</v>
      </c>
    </row>
    <row r="95" spans="1:19" ht="11.25">
      <c r="A95" s="4" t="s">
        <v>90</v>
      </c>
      <c r="C95" s="3" t="s">
        <v>220</v>
      </c>
      <c r="E95" s="6">
        <v>11796</v>
      </c>
      <c r="G95" s="19">
        <v>0.5</v>
      </c>
      <c r="I95" s="20">
        <f t="shared" si="5"/>
        <v>5898</v>
      </c>
      <c r="K95" s="5">
        <f t="shared" si="6"/>
        <v>5898</v>
      </c>
      <c r="M95" s="14">
        <v>0.3979</v>
      </c>
      <c r="O95" s="5">
        <f t="shared" si="9"/>
        <v>2346.8142</v>
      </c>
      <c r="Q95" s="16">
        <f t="shared" si="7"/>
        <v>3551.1858</v>
      </c>
      <c r="S95" s="16">
        <f t="shared" si="8"/>
        <v>11796</v>
      </c>
    </row>
    <row r="96" spans="1:19" ht="11.25">
      <c r="A96" s="4" t="s">
        <v>91</v>
      </c>
      <c r="C96" s="3" t="s">
        <v>221</v>
      </c>
      <c r="E96" s="6">
        <v>13323</v>
      </c>
      <c r="G96" s="19">
        <v>0.5</v>
      </c>
      <c r="I96" s="20">
        <f t="shared" si="5"/>
        <v>6661.5</v>
      </c>
      <c r="K96" s="5">
        <f t="shared" si="6"/>
        <v>6661.5</v>
      </c>
      <c r="M96" s="14">
        <v>0.2387</v>
      </c>
      <c r="O96" s="5">
        <f t="shared" si="9"/>
        <v>1590.10005</v>
      </c>
      <c r="Q96" s="16">
        <f t="shared" si="7"/>
        <v>5071.39995</v>
      </c>
      <c r="S96" s="16">
        <f t="shared" si="8"/>
        <v>13323</v>
      </c>
    </row>
    <row r="97" spans="1:19" ht="11.25">
      <c r="A97" s="4" t="s">
        <v>92</v>
      </c>
      <c r="C97" s="3" t="s">
        <v>222</v>
      </c>
      <c r="E97" s="6">
        <v>64458.6</v>
      </c>
      <c r="G97" s="19">
        <v>0.5</v>
      </c>
      <c r="I97" s="20">
        <f t="shared" si="5"/>
        <v>32229.3</v>
      </c>
      <c r="K97" s="5">
        <f t="shared" si="6"/>
        <v>32229.3</v>
      </c>
      <c r="M97" s="14">
        <v>0.2455</v>
      </c>
      <c r="O97" s="5">
        <f t="shared" si="9"/>
        <v>7912.2931499999995</v>
      </c>
      <c r="Q97" s="16">
        <f t="shared" si="7"/>
        <v>24317.006849999998</v>
      </c>
      <c r="S97" s="16">
        <f t="shared" si="8"/>
        <v>64458.6</v>
      </c>
    </row>
    <row r="98" spans="1:19" ht="11.25">
      <c r="A98" s="4" t="s">
        <v>93</v>
      </c>
      <c r="C98" s="3" t="s">
        <v>223</v>
      </c>
      <c r="E98" s="6">
        <v>187590.1</v>
      </c>
      <c r="G98" s="19">
        <v>0.5</v>
      </c>
      <c r="I98" s="20">
        <f t="shared" si="5"/>
        <v>93795.05</v>
      </c>
      <c r="K98" s="5">
        <f t="shared" si="6"/>
        <v>93795.05</v>
      </c>
      <c r="M98" s="14">
        <v>0.3853</v>
      </c>
      <c r="O98" s="5">
        <f t="shared" si="9"/>
        <v>36139.232765</v>
      </c>
      <c r="Q98" s="16">
        <f t="shared" si="7"/>
        <v>57655.817235</v>
      </c>
      <c r="S98" s="16">
        <f t="shared" si="8"/>
        <v>187590.1</v>
      </c>
    </row>
    <row r="99" spans="1:19" ht="11.25">
      <c r="A99" s="4" t="s">
        <v>94</v>
      </c>
      <c r="C99" s="3" t="s">
        <v>224</v>
      </c>
      <c r="E99" s="6">
        <v>27935.52</v>
      </c>
      <c r="G99" s="19">
        <v>0.5</v>
      </c>
      <c r="I99" s="20">
        <f t="shared" si="5"/>
        <v>13967.76</v>
      </c>
      <c r="K99" s="5">
        <f t="shared" si="6"/>
        <v>13967.76</v>
      </c>
      <c r="M99" s="14">
        <v>0.276</v>
      </c>
      <c r="O99" s="5">
        <f t="shared" si="9"/>
        <v>3855.1017600000005</v>
      </c>
      <c r="Q99" s="16">
        <f t="shared" si="7"/>
        <v>10112.65824</v>
      </c>
      <c r="S99" s="16">
        <f t="shared" si="8"/>
        <v>27935.52</v>
      </c>
    </row>
    <row r="100" spans="1:19" ht="11.25">
      <c r="A100" s="4" t="s">
        <v>95</v>
      </c>
      <c r="C100" s="3" t="s">
        <v>225</v>
      </c>
      <c r="E100" s="6">
        <v>7925.4</v>
      </c>
      <c r="G100" s="19">
        <v>0.5</v>
      </c>
      <c r="I100" s="20">
        <f t="shared" si="5"/>
        <v>3962.7</v>
      </c>
      <c r="K100" s="5">
        <f t="shared" si="6"/>
        <v>3962.7</v>
      </c>
      <c r="M100" s="14">
        <v>0.3025</v>
      </c>
      <c r="O100" s="5">
        <f t="shared" si="9"/>
        <v>1198.7167499999998</v>
      </c>
      <c r="Q100" s="16">
        <f t="shared" si="7"/>
        <v>2763.98325</v>
      </c>
      <c r="S100" s="16">
        <f t="shared" si="8"/>
        <v>7925.4</v>
      </c>
    </row>
    <row r="101" spans="1:19" ht="11.25">
      <c r="A101" s="4" t="s">
        <v>96</v>
      </c>
      <c r="C101" s="3" t="s">
        <v>226</v>
      </c>
      <c r="E101" s="6">
        <v>12449</v>
      </c>
      <c r="G101" s="19">
        <v>0.5</v>
      </c>
      <c r="I101" s="20">
        <f t="shared" si="5"/>
        <v>6224.5</v>
      </c>
      <c r="K101" s="5">
        <f t="shared" si="6"/>
        <v>6224.5</v>
      </c>
      <c r="M101" s="14">
        <v>0.2755</v>
      </c>
      <c r="O101" s="5">
        <f t="shared" si="9"/>
        <v>1714.84975</v>
      </c>
      <c r="Q101" s="16">
        <f t="shared" si="7"/>
        <v>4509.65025</v>
      </c>
      <c r="S101" s="16">
        <f t="shared" si="8"/>
        <v>12449</v>
      </c>
    </row>
    <row r="102" spans="1:19" ht="11.25">
      <c r="A102" s="4" t="s">
        <v>97</v>
      </c>
      <c r="C102" s="3" t="s">
        <v>227</v>
      </c>
      <c r="E102" s="6">
        <v>1959</v>
      </c>
      <c r="G102" s="19">
        <v>0.5</v>
      </c>
      <c r="I102" s="20">
        <f t="shared" si="5"/>
        <v>979.5</v>
      </c>
      <c r="K102" s="5">
        <f t="shared" si="6"/>
        <v>979.5</v>
      </c>
      <c r="M102" s="14">
        <v>0.2708</v>
      </c>
      <c r="O102" s="5">
        <f t="shared" si="9"/>
        <v>265.2486</v>
      </c>
      <c r="Q102" s="16">
        <f t="shared" si="7"/>
        <v>714.2514</v>
      </c>
      <c r="S102" s="16">
        <f t="shared" si="8"/>
        <v>1959</v>
      </c>
    </row>
    <row r="103" spans="1:19" ht="11.25">
      <c r="A103" s="4" t="s">
        <v>98</v>
      </c>
      <c r="C103" s="3" t="s">
        <v>228</v>
      </c>
      <c r="E103" s="6">
        <v>26256.5</v>
      </c>
      <c r="G103" s="19">
        <v>0.5</v>
      </c>
      <c r="I103" s="20">
        <f t="shared" si="5"/>
        <v>13128.25</v>
      </c>
      <c r="K103" s="5">
        <f t="shared" si="6"/>
        <v>13128.25</v>
      </c>
      <c r="M103" s="14">
        <v>0.3888</v>
      </c>
      <c r="O103" s="5">
        <f t="shared" si="9"/>
        <v>5104.263599999999</v>
      </c>
      <c r="Q103" s="16">
        <f t="shared" si="7"/>
        <v>8023.986400000001</v>
      </c>
      <c r="S103" s="16">
        <f t="shared" si="8"/>
        <v>26256.5</v>
      </c>
    </row>
    <row r="104" spans="1:19" ht="11.25">
      <c r="A104" s="4" t="s">
        <v>99</v>
      </c>
      <c r="C104" s="3" t="s">
        <v>229</v>
      </c>
      <c r="E104" s="6">
        <v>160143.51</v>
      </c>
      <c r="G104" s="19">
        <v>0.5</v>
      </c>
      <c r="I104" s="20">
        <f t="shared" si="5"/>
        <v>80071.755</v>
      </c>
      <c r="K104" s="5">
        <f t="shared" si="6"/>
        <v>80071.755</v>
      </c>
      <c r="M104" s="14">
        <v>0.5309</v>
      </c>
      <c r="O104" s="5">
        <f t="shared" si="9"/>
        <v>42510.09472950001</v>
      </c>
      <c r="Q104" s="16">
        <f t="shared" si="7"/>
        <v>37561.6602705</v>
      </c>
      <c r="S104" s="16">
        <f t="shared" si="8"/>
        <v>160143.51</v>
      </c>
    </row>
    <row r="105" spans="1:19" ht="11.25">
      <c r="A105" s="4" t="s">
        <v>100</v>
      </c>
      <c r="C105" s="3" t="s">
        <v>230</v>
      </c>
      <c r="E105" s="6">
        <v>12431.72</v>
      </c>
      <c r="G105" s="19">
        <v>0.5</v>
      </c>
      <c r="I105" s="20">
        <f t="shared" si="5"/>
        <v>6215.86</v>
      </c>
      <c r="K105" s="5">
        <f t="shared" si="6"/>
        <v>6215.86</v>
      </c>
      <c r="M105" s="14">
        <v>0.255</v>
      </c>
      <c r="O105" s="5">
        <f t="shared" si="9"/>
        <v>1585.0443</v>
      </c>
      <c r="Q105" s="16">
        <f t="shared" si="7"/>
        <v>4630.815699999999</v>
      </c>
      <c r="S105" s="16">
        <f t="shared" si="8"/>
        <v>12431.72</v>
      </c>
    </row>
    <row r="106" spans="1:19" ht="11.25">
      <c r="A106" s="4" t="s">
        <v>101</v>
      </c>
      <c r="C106" s="3" t="s">
        <v>231</v>
      </c>
      <c r="E106" s="6">
        <v>82394</v>
      </c>
      <c r="G106" s="19">
        <v>0.5</v>
      </c>
      <c r="I106" s="20">
        <f t="shared" si="5"/>
        <v>41197</v>
      </c>
      <c r="K106" s="5">
        <f t="shared" si="6"/>
        <v>41197</v>
      </c>
      <c r="M106" s="14">
        <v>0.2547</v>
      </c>
      <c r="O106" s="5">
        <f t="shared" si="9"/>
        <v>10492.8759</v>
      </c>
      <c r="Q106" s="16">
        <f t="shared" si="7"/>
        <v>30704.1241</v>
      </c>
      <c r="S106" s="16">
        <f t="shared" si="8"/>
        <v>82394</v>
      </c>
    </row>
    <row r="107" spans="1:19" ht="11.25">
      <c r="A107" s="4" t="s">
        <v>102</v>
      </c>
      <c r="C107" s="3" t="s">
        <v>232</v>
      </c>
      <c r="E107" s="6">
        <v>5562.55</v>
      </c>
      <c r="G107" s="19">
        <v>0.5</v>
      </c>
      <c r="I107" s="20">
        <f t="shared" si="5"/>
        <v>2781.275</v>
      </c>
      <c r="K107" s="5">
        <f t="shared" si="6"/>
        <v>2781.275</v>
      </c>
      <c r="M107" s="14">
        <v>0.2329</v>
      </c>
      <c r="O107" s="5">
        <f t="shared" si="9"/>
        <v>647.7589475</v>
      </c>
      <c r="Q107" s="16">
        <f t="shared" si="7"/>
        <v>2133.5160525</v>
      </c>
      <c r="S107" s="16">
        <f t="shared" si="8"/>
        <v>5562.55</v>
      </c>
    </row>
    <row r="108" spans="1:19" ht="11.25">
      <c r="A108" s="4" t="s">
        <v>103</v>
      </c>
      <c r="C108" s="3" t="s">
        <v>233</v>
      </c>
      <c r="E108" s="6">
        <v>167677.99</v>
      </c>
      <c r="G108" s="19">
        <v>0.5</v>
      </c>
      <c r="I108" s="20">
        <f t="shared" si="5"/>
        <v>83838.995</v>
      </c>
      <c r="K108" s="5">
        <f t="shared" si="6"/>
        <v>83838.995</v>
      </c>
      <c r="M108" s="14">
        <v>0.3068</v>
      </c>
      <c r="O108" s="5">
        <f t="shared" si="9"/>
        <v>25721.803666</v>
      </c>
      <c r="Q108" s="16">
        <f t="shared" si="7"/>
        <v>58117.191333999996</v>
      </c>
      <c r="S108" s="16">
        <f t="shared" si="8"/>
        <v>167677.99</v>
      </c>
    </row>
    <row r="109" spans="1:19" ht="11.25">
      <c r="A109" s="4" t="s">
        <v>104</v>
      </c>
      <c r="C109" s="3" t="s">
        <v>234</v>
      </c>
      <c r="E109" s="6">
        <v>164971.3</v>
      </c>
      <c r="G109" s="19">
        <v>0.5</v>
      </c>
      <c r="I109" s="20">
        <f t="shared" si="5"/>
        <v>82485.65</v>
      </c>
      <c r="K109" s="5">
        <f t="shared" si="6"/>
        <v>82485.65</v>
      </c>
      <c r="M109" s="14">
        <v>0.3715</v>
      </c>
      <c r="O109" s="5">
        <f t="shared" si="9"/>
        <v>30643.418974999997</v>
      </c>
      <c r="Q109" s="16">
        <f t="shared" si="7"/>
        <v>51842.231025</v>
      </c>
      <c r="S109" s="16">
        <f t="shared" si="8"/>
        <v>164971.3</v>
      </c>
    </row>
    <row r="110" spans="1:19" ht="11.25">
      <c r="A110" s="4" t="s">
        <v>105</v>
      </c>
      <c r="C110" s="3" t="s">
        <v>235</v>
      </c>
      <c r="E110" s="6">
        <v>9535.8</v>
      </c>
      <c r="G110" s="19">
        <v>0.5</v>
      </c>
      <c r="I110" s="20">
        <f t="shared" si="5"/>
        <v>4767.9</v>
      </c>
      <c r="K110" s="5">
        <f t="shared" si="6"/>
        <v>4767.9</v>
      </c>
      <c r="M110" s="14">
        <v>0.4027</v>
      </c>
      <c r="O110" s="5">
        <f t="shared" si="9"/>
        <v>1920.03333</v>
      </c>
      <c r="Q110" s="16">
        <f t="shared" si="7"/>
        <v>2847.8666699999994</v>
      </c>
      <c r="S110" s="16">
        <f t="shared" si="8"/>
        <v>9535.8</v>
      </c>
    </row>
    <row r="111" spans="1:19" ht="11.25">
      <c r="A111" s="4" t="s">
        <v>106</v>
      </c>
      <c r="C111" s="3" t="s">
        <v>236</v>
      </c>
      <c r="E111" s="6">
        <v>5942.5</v>
      </c>
      <c r="G111" s="19">
        <v>0.5</v>
      </c>
      <c r="I111" s="20">
        <f t="shared" si="5"/>
        <v>2971.25</v>
      </c>
      <c r="K111" s="5">
        <f t="shared" si="6"/>
        <v>2971.25</v>
      </c>
      <c r="M111" s="14">
        <v>0.2496</v>
      </c>
      <c r="O111" s="5">
        <f t="shared" si="9"/>
        <v>741.6239999999999</v>
      </c>
      <c r="Q111" s="16">
        <f t="shared" si="7"/>
        <v>2229.626</v>
      </c>
      <c r="S111" s="16">
        <f t="shared" si="8"/>
        <v>5942.5</v>
      </c>
    </row>
    <row r="112" spans="1:19" ht="11.25">
      <c r="A112" s="4" t="s">
        <v>107</v>
      </c>
      <c r="C112" s="3" t="s">
        <v>237</v>
      </c>
      <c r="E112" s="6">
        <v>44932.43</v>
      </c>
      <c r="G112" s="19">
        <v>0.5</v>
      </c>
      <c r="I112" s="20">
        <f t="shared" si="5"/>
        <v>22466.215</v>
      </c>
      <c r="K112" s="5">
        <f t="shared" si="6"/>
        <v>22466.215</v>
      </c>
      <c r="M112" s="14">
        <v>0.2223</v>
      </c>
      <c r="O112" s="5">
        <f t="shared" si="9"/>
        <v>4994.2395945</v>
      </c>
      <c r="Q112" s="16">
        <f t="shared" si="7"/>
        <v>17471.9754055</v>
      </c>
      <c r="S112" s="16">
        <f t="shared" si="8"/>
        <v>44932.43</v>
      </c>
    </row>
    <row r="113" spans="1:19" ht="11.25">
      <c r="A113" s="4" t="s">
        <v>108</v>
      </c>
      <c r="C113" s="3" t="s">
        <v>238</v>
      </c>
      <c r="E113" s="6">
        <v>653</v>
      </c>
      <c r="G113" s="19">
        <v>0.5</v>
      </c>
      <c r="I113" s="20">
        <f t="shared" si="5"/>
        <v>326.5</v>
      </c>
      <c r="K113" s="5">
        <f t="shared" si="6"/>
        <v>326.5</v>
      </c>
      <c r="M113" s="14">
        <v>0.371</v>
      </c>
      <c r="O113" s="5">
        <f t="shared" si="9"/>
        <v>121.1315</v>
      </c>
      <c r="Q113" s="16">
        <f t="shared" si="7"/>
        <v>205.36849999999998</v>
      </c>
      <c r="S113" s="16">
        <f t="shared" si="8"/>
        <v>653</v>
      </c>
    </row>
    <row r="114" spans="1:19" ht="11.25">
      <c r="A114" s="4" t="s">
        <v>110</v>
      </c>
      <c r="C114" s="3" t="s">
        <v>239</v>
      </c>
      <c r="E114" s="6">
        <v>23641.74</v>
      </c>
      <c r="G114" s="19">
        <v>0.5</v>
      </c>
      <c r="I114" s="20">
        <f t="shared" si="5"/>
        <v>11820.87</v>
      </c>
      <c r="K114" s="5">
        <f t="shared" si="6"/>
        <v>11820.87</v>
      </c>
      <c r="M114" s="14">
        <v>0.3441</v>
      </c>
      <c r="O114" s="5">
        <f t="shared" si="9"/>
        <v>4067.5613670000007</v>
      </c>
      <c r="Q114" s="16">
        <f t="shared" si="7"/>
        <v>7753.308633000001</v>
      </c>
      <c r="S114" s="16">
        <f t="shared" si="8"/>
        <v>23641.74</v>
      </c>
    </row>
    <row r="115" spans="1:19" ht="11.25">
      <c r="A115" s="4" t="s">
        <v>111</v>
      </c>
      <c r="C115" s="3" t="s">
        <v>240</v>
      </c>
      <c r="E115" s="6">
        <v>16514.4</v>
      </c>
      <c r="G115" s="19">
        <v>0.5</v>
      </c>
      <c r="I115" s="20">
        <f t="shared" si="5"/>
        <v>8257.2</v>
      </c>
      <c r="K115" s="5">
        <f t="shared" si="6"/>
        <v>8257.2</v>
      </c>
      <c r="M115" s="14">
        <v>0.3146</v>
      </c>
      <c r="O115" s="5">
        <f t="shared" si="9"/>
        <v>2597.7151200000003</v>
      </c>
      <c r="Q115" s="16">
        <f t="shared" si="7"/>
        <v>5659.48488</v>
      </c>
      <c r="S115" s="16">
        <f t="shared" si="8"/>
        <v>16514.4</v>
      </c>
    </row>
    <row r="116" spans="1:19" ht="11.25">
      <c r="A116" s="4" t="s">
        <v>109</v>
      </c>
      <c r="C116" s="3" t="s">
        <v>279</v>
      </c>
      <c r="E116" s="6">
        <v>9338.9</v>
      </c>
      <c r="G116" s="19">
        <v>0.5</v>
      </c>
      <c r="I116" s="20">
        <f t="shared" si="5"/>
        <v>4669.45</v>
      </c>
      <c r="K116" s="5">
        <f t="shared" si="6"/>
        <v>4669.45</v>
      </c>
      <c r="M116" s="14">
        <v>0.3223</v>
      </c>
      <c r="O116" s="5">
        <f t="shared" si="9"/>
        <v>1504.9637349999998</v>
      </c>
      <c r="Q116" s="16">
        <f t="shared" si="7"/>
        <v>3164.486265</v>
      </c>
      <c r="S116" s="16">
        <f t="shared" si="8"/>
        <v>9338.9</v>
      </c>
    </row>
    <row r="117" spans="1:19" ht="11.25">
      <c r="A117" s="4" t="s">
        <v>112</v>
      </c>
      <c r="C117" s="3" t="s">
        <v>241</v>
      </c>
      <c r="E117" s="6">
        <v>63119.4</v>
      </c>
      <c r="G117" s="19">
        <v>0.5</v>
      </c>
      <c r="I117" s="20">
        <f t="shared" si="5"/>
        <v>31559.7</v>
      </c>
      <c r="K117" s="5">
        <f t="shared" si="6"/>
        <v>31559.7</v>
      </c>
      <c r="M117" s="14">
        <v>0.3808</v>
      </c>
      <c r="O117" s="5">
        <f t="shared" si="9"/>
        <v>12017.933760000002</v>
      </c>
      <c r="Q117" s="16">
        <f t="shared" si="7"/>
        <v>19541.766239999997</v>
      </c>
      <c r="S117" s="16">
        <f t="shared" si="8"/>
        <v>63119.4</v>
      </c>
    </row>
    <row r="118" spans="1:19" ht="11.25">
      <c r="A118" s="4" t="s">
        <v>113</v>
      </c>
      <c r="C118" s="3" t="s">
        <v>242</v>
      </c>
      <c r="E118" s="6">
        <v>23918.5</v>
      </c>
      <c r="G118" s="19">
        <v>0.5</v>
      </c>
      <c r="I118" s="20">
        <f t="shared" si="5"/>
        <v>11959.25</v>
      </c>
      <c r="K118" s="5">
        <f t="shared" si="6"/>
        <v>11959.25</v>
      </c>
      <c r="M118" s="14">
        <v>0.2667</v>
      </c>
      <c r="O118" s="5">
        <f t="shared" si="9"/>
        <v>3189.531975</v>
      </c>
      <c r="Q118" s="16">
        <f t="shared" si="7"/>
        <v>8769.718025</v>
      </c>
      <c r="S118" s="16">
        <f t="shared" si="8"/>
        <v>23918.5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187252.44</v>
      </c>
      <c r="G120" s="19">
        <v>0.5</v>
      </c>
      <c r="I120" s="20">
        <f t="shared" si="5"/>
        <v>93626.22</v>
      </c>
      <c r="K120" s="5">
        <f t="shared" si="6"/>
        <v>93626.22</v>
      </c>
      <c r="M120" s="14">
        <v>0.2736</v>
      </c>
      <c r="O120" s="5">
        <f t="shared" si="9"/>
        <v>25616.133792</v>
      </c>
      <c r="Q120" s="16">
        <f t="shared" si="7"/>
        <v>68010.086208</v>
      </c>
      <c r="S120" s="16">
        <f t="shared" si="8"/>
        <v>187252.44</v>
      </c>
    </row>
    <row r="121" spans="1:19" ht="11.25">
      <c r="A121" s="4" t="s">
        <v>116</v>
      </c>
      <c r="C121" s="3" t="s">
        <v>245</v>
      </c>
      <c r="E121" s="6">
        <v>52488.47</v>
      </c>
      <c r="G121" s="19">
        <v>0.5</v>
      </c>
      <c r="I121" s="20">
        <f t="shared" si="5"/>
        <v>26244.235</v>
      </c>
      <c r="K121" s="5">
        <f t="shared" si="6"/>
        <v>26244.235</v>
      </c>
      <c r="M121" s="14">
        <v>0.4168</v>
      </c>
      <c r="O121" s="5">
        <f t="shared" si="9"/>
        <v>10938.597148</v>
      </c>
      <c r="Q121" s="16">
        <f t="shared" si="7"/>
        <v>15305.637852</v>
      </c>
      <c r="S121" s="16">
        <f t="shared" si="8"/>
        <v>52488.47</v>
      </c>
    </row>
    <row r="122" spans="1:19" ht="11.25">
      <c r="A122" s="4" t="s">
        <v>117</v>
      </c>
      <c r="C122" s="3" t="s">
        <v>246</v>
      </c>
      <c r="E122" s="6">
        <v>2685.7</v>
      </c>
      <c r="G122" s="19">
        <v>0.5</v>
      </c>
      <c r="I122" s="20">
        <f t="shared" si="5"/>
        <v>1342.85</v>
      </c>
      <c r="K122" s="5">
        <f t="shared" si="6"/>
        <v>1342.85</v>
      </c>
      <c r="M122" s="14">
        <v>0.4273</v>
      </c>
      <c r="O122" s="5">
        <f t="shared" si="9"/>
        <v>573.799805</v>
      </c>
      <c r="Q122" s="16">
        <f t="shared" si="7"/>
        <v>769.0501949999999</v>
      </c>
      <c r="S122" s="16">
        <f t="shared" si="8"/>
        <v>2685.7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166153.81</v>
      </c>
      <c r="G124" s="19">
        <v>0.5</v>
      </c>
      <c r="I124" s="20">
        <f t="shared" si="5"/>
        <v>83076.905</v>
      </c>
      <c r="K124" s="5">
        <f t="shared" si="6"/>
        <v>83076.905</v>
      </c>
      <c r="M124" s="14">
        <v>0.2773</v>
      </c>
      <c r="O124" s="5">
        <f t="shared" si="9"/>
        <v>23037.2257565</v>
      </c>
      <c r="Q124" s="16">
        <f t="shared" si="7"/>
        <v>60039.679243499995</v>
      </c>
      <c r="S124" s="16">
        <f t="shared" si="8"/>
        <v>166153.81</v>
      </c>
    </row>
    <row r="125" spans="1:19" ht="11.25">
      <c r="A125" s="4" t="s">
        <v>120</v>
      </c>
      <c r="C125" s="3" t="s">
        <v>249</v>
      </c>
      <c r="E125" s="6">
        <v>502477.9</v>
      </c>
      <c r="G125" s="19">
        <v>0.5</v>
      </c>
      <c r="I125" s="20">
        <f>E125*G125</f>
        <v>251238.95</v>
      </c>
      <c r="K125" s="5">
        <f>E125-I125</f>
        <v>251238.95</v>
      </c>
      <c r="M125" s="14">
        <v>0.2773</v>
      </c>
      <c r="O125" s="5">
        <f>K125*M125</f>
        <v>69668.560835</v>
      </c>
      <c r="Q125" s="16">
        <f>K125-O125</f>
        <v>181570.389165</v>
      </c>
      <c r="S125" s="16">
        <f>I125+O125+Q125</f>
        <v>502477.9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207130.62</v>
      </c>
      <c r="G127" s="19">
        <v>0.5</v>
      </c>
      <c r="I127" s="20">
        <f t="shared" si="5"/>
        <v>103565.31</v>
      </c>
      <c r="K127" s="5">
        <f t="shared" si="6"/>
        <v>103565.31</v>
      </c>
      <c r="M127" s="14">
        <v>0.3535</v>
      </c>
      <c r="O127" s="5">
        <f t="shared" si="9"/>
        <v>36610.337085</v>
      </c>
      <c r="Q127" s="16">
        <f t="shared" si="7"/>
        <v>66954.97291499999</v>
      </c>
      <c r="S127" s="16">
        <f t="shared" si="8"/>
        <v>207130.62</v>
      </c>
    </row>
    <row r="128" spans="1:19" ht="11.25">
      <c r="A128" s="4" t="s">
        <v>123</v>
      </c>
      <c r="C128" s="3" t="s">
        <v>252</v>
      </c>
      <c r="E128" s="6">
        <v>653</v>
      </c>
      <c r="G128" s="19">
        <v>0.5</v>
      </c>
      <c r="I128" s="20">
        <f t="shared" si="5"/>
        <v>326.5</v>
      </c>
      <c r="K128" s="5">
        <f t="shared" si="6"/>
        <v>326.5</v>
      </c>
      <c r="M128" s="14">
        <v>0.2787</v>
      </c>
      <c r="O128" s="5">
        <f t="shared" si="9"/>
        <v>90.99555</v>
      </c>
      <c r="Q128" s="16">
        <f t="shared" si="7"/>
        <v>235.50445000000002</v>
      </c>
      <c r="S128" s="16">
        <f t="shared" si="8"/>
        <v>653</v>
      </c>
    </row>
    <row r="129" spans="1:19" ht="11.25">
      <c r="A129" s="4" t="s">
        <v>124</v>
      </c>
      <c r="C129" s="3" t="s">
        <v>253</v>
      </c>
      <c r="E129" s="6">
        <v>194479.69</v>
      </c>
      <c r="G129" s="19">
        <v>0.5</v>
      </c>
      <c r="I129" s="20">
        <f t="shared" si="5"/>
        <v>97239.845</v>
      </c>
      <c r="K129" s="5">
        <f t="shared" si="6"/>
        <v>97239.845</v>
      </c>
      <c r="M129" s="14">
        <v>0.2605</v>
      </c>
      <c r="O129" s="5">
        <f t="shared" si="9"/>
        <v>25330.979622500003</v>
      </c>
      <c r="Q129" s="16">
        <f t="shared" si="7"/>
        <v>71908.8653775</v>
      </c>
      <c r="S129" s="16">
        <f t="shared" si="8"/>
        <v>194479.69</v>
      </c>
    </row>
    <row r="130" spans="1:19" ht="11.25">
      <c r="A130" s="4" t="s">
        <v>125</v>
      </c>
      <c r="C130" s="3" t="s">
        <v>254</v>
      </c>
      <c r="E130" s="6">
        <v>26232.92</v>
      </c>
      <c r="G130" s="19">
        <v>0.5</v>
      </c>
      <c r="I130" s="20">
        <f t="shared" si="5"/>
        <v>13116.46</v>
      </c>
      <c r="K130" s="5">
        <f t="shared" si="6"/>
        <v>13116.46</v>
      </c>
      <c r="M130" s="14">
        <v>0.2035</v>
      </c>
      <c r="O130" s="5">
        <f t="shared" si="9"/>
        <v>2669.1996099999997</v>
      </c>
      <c r="Q130" s="16">
        <f t="shared" si="7"/>
        <v>10447.26039</v>
      </c>
      <c r="S130" s="16">
        <f t="shared" si="8"/>
        <v>26232.92</v>
      </c>
    </row>
    <row r="131" spans="1:19" ht="11.25">
      <c r="A131" s="4" t="s">
        <v>126</v>
      </c>
      <c r="C131" s="3" t="s">
        <v>255</v>
      </c>
      <c r="E131" s="6">
        <v>583895.43</v>
      </c>
      <c r="G131" s="19">
        <v>0.5</v>
      </c>
      <c r="I131" s="20">
        <f t="shared" si="5"/>
        <v>291947.715</v>
      </c>
      <c r="K131" s="5">
        <f t="shared" si="6"/>
        <v>291947.715</v>
      </c>
      <c r="M131" s="14">
        <v>0.3691</v>
      </c>
      <c r="O131" s="5">
        <f t="shared" si="9"/>
        <v>107757.9016065</v>
      </c>
      <c r="Q131" s="16">
        <f t="shared" si="7"/>
        <v>184189.81339350002</v>
      </c>
      <c r="S131" s="16">
        <f t="shared" si="8"/>
        <v>583895.43</v>
      </c>
    </row>
    <row r="132" spans="1:19" ht="11.25">
      <c r="A132" s="4" t="s">
        <v>127</v>
      </c>
      <c r="C132" s="3" t="s">
        <v>256</v>
      </c>
      <c r="E132" s="6">
        <v>216519.98</v>
      </c>
      <c r="G132" s="19">
        <v>0.5</v>
      </c>
      <c r="I132" s="20">
        <f t="shared" si="5"/>
        <v>108259.99</v>
      </c>
      <c r="K132" s="5">
        <f t="shared" si="6"/>
        <v>108259.99</v>
      </c>
      <c r="M132" s="14">
        <v>0.3072</v>
      </c>
      <c r="O132" s="5">
        <f t="shared" si="9"/>
        <v>33257.468928</v>
      </c>
      <c r="Q132" s="16">
        <f t="shared" si="7"/>
        <v>75002.521072</v>
      </c>
      <c r="S132" s="16">
        <f t="shared" si="8"/>
        <v>216519.98</v>
      </c>
    </row>
    <row r="133" spans="1:19" ht="11.25">
      <c r="A133" s="4" t="s">
        <v>128</v>
      </c>
      <c r="C133" s="3" t="s">
        <v>257</v>
      </c>
      <c r="E133" s="6">
        <v>27894</v>
      </c>
      <c r="G133" s="19">
        <v>0.5</v>
      </c>
      <c r="I133" s="20">
        <f t="shared" si="5"/>
        <v>13947</v>
      </c>
      <c r="K133" s="5">
        <f t="shared" si="6"/>
        <v>13947</v>
      </c>
      <c r="M133" s="14">
        <v>0.3513</v>
      </c>
      <c r="O133" s="5">
        <f t="shared" si="9"/>
        <v>4899.5811</v>
      </c>
      <c r="Q133" s="16">
        <f t="shared" si="7"/>
        <v>9047.4189</v>
      </c>
      <c r="S133" s="16">
        <f t="shared" si="8"/>
        <v>27894</v>
      </c>
    </row>
    <row r="134" spans="1:19" ht="11.25">
      <c r="A134" s="4" t="s">
        <v>129</v>
      </c>
      <c r="C134" s="3" t="s">
        <v>258</v>
      </c>
      <c r="E134" s="6">
        <v>88948.26</v>
      </c>
      <c r="G134" s="19">
        <v>0.5</v>
      </c>
      <c r="I134" s="20">
        <f t="shared" si="5"/>
        <v>44474.13</v>
      </c>
      <c r="K134" s="5">
        <f t="shared" si="6"/>
        <v>44474.13</v>
      </c>
      <c r="M134" s="14">
        <v>0.2699</v>
      </c>
      <c r="O134" s="5">
        <f t="shared" si="9"/>
        <v>12003.567686999999</v>
      </c>
      <c r="Q134" s="16">
        <f t="shared" si="7"/>
        <v>32470.562313</v>
      </c>
      <c r="S134" s="16">
        <f t="shared" si="8"/>
        <v>88948.26</v>
      </c>
    </row>
    <row r="135" spans="1:19" ht="11.25">
      <c r="A135" s="4" t="s">
        <v>130</v>
      </c>
      <c r="C135" s="3" t="s">
        <v>259</v>
      </c>
      <c r="E135" s="6">
        <v>46077.48</v>
      </c>
      <c r="G135" s="19">
        <v>0.5</v>
      </c>
      <c r="I135" s="20">
        <f t="shared" si="5"/>
        <v>23038.74</v>
      </c>
      <c r="K135" s="5">
        <f t="shared" si="6"/>
        <v>23038.74</v>
      </c>
      <c r="M135" s="14">
        <v>0.2432</v>
      </c>
      <c r="O135" s="5">
        <f t="shared" si="9"/>
        <v>5603.021568</v>
      </c>
      <c r="Q135" s="16">
        <f t="shared" si="7"/>
        <v>17435.718432</v>
      </c>
      <c r="S135" s="16">
        <f t="shared" si="8"/>
        <v>46077.48</v>
      </c>
    </row>
    <row r="136" spans="1:19" ht="11.25">
      <c r="A136" s="4" t="s">
        <v>131</v>
      </c>
      <c r="C136" s="3" t="s">
        <v>260</v>
      </c>
      <c r="E136" s="6">
        <v>295412.74</v>
      </c>
      <c r="G136" s="19">
        <v>0.5</v>
      </c>
      <c r="I136" s="20">
        <f t="shared" si="5"/>
        <v>147706.37</v>
      </c>
      <c r="K136" s="5">
        <f>E136-I136</f>
        <v>147706.37</v>
      </c>
      <c r="M136" s="14">
        <v>0.3569</v>
      </c>
      <c r="O136" s="5">
        <f>K136*M136</f>
        <v>52716.403453</v>
      </c>
      <c r="Q136" s="16">
        <f>K136-O136</f>
        <v>94989.96654699999</v>
      </c>
      <c r="S136" s="16">
        <f>I136+O136+Q136</f>
        <v>295412.74</v>
      </c>
    </row>
    <row r="137" spans="1:19" ht="11.25">
      <c r="A137" s="4" t="s">
        <v>132</v>
      </c>
      <c r="C137" s="3" t="s">
        <v>261</v>
      </c>
      <c r="E137" s="6">
        <v>6215.55</v>
      </c>
      <c r="G137" s="19">
        <v>0.5</v>
      </c>
      <c r="I137" s="20">
        <f t="shared" si="5"/>
        <v>3107.775</v>
      </c>
      <c r="K137" s="5">
        <f>E137-I137</f>
        <v>3107.775</v>
      </c>
      <c r="M137" s="14">
        <v>0.3843</v>
      </c>
      <c r="O137" s="5">
        <f>K137*M137</f>
        <v>1194.3179324999999</v>
      </c>
      <c r="Q137" s="16">
        <f>K137-O137</f>
        <v>1913.4570675000002</v>
      </c>
      <c r="S137" s="16">
        <f>I137+O137+Q137</f>
        <v>6215.55</v>
      </c>
    </row>
    <row r="138" spans="1:19" ht="11.25">
      <c r="A138" s="4" t="s">
        <v>133</v>
      </c>
      <c r="C138" s="3" t="s">
        <v>262</v>
      </c>
      <c r="E138" s="6">
        <v>6157.8</v>
      </c>
      <c r="G138" s="19">
        <v>0.5</v>
      </c>
      <c r="I138" s="20">
        <f>E138*G138</f>
        <v>3078.9</v>
      </c>
      <c r="K138" s="5">
        <f>E138-I138</f>
        <v>3078.9</v>
      </c>
      <c r="M138" s="14">
        <v>0.4553</v>
      </c>
      <c r="O138" s="5">
        <f>K138*M138</f>
        <v>1401.82317</v>
      </c>
      <c r="Q138" s="16">
        <f>K138-O138</f>
        <v>1677.0768300000002</v>
      </c>
      <c r="S138" s="16">
        <f>I138+O138+Q138</f>
        <v>6157.8</v>
      </c>
    </row>
    <row r="139" spans="1:19" ht="11.25">
      <c r="A139" s="4" t="s">
        <v>134</v>
      </c>
      <c r="C139" s="3" t="s">
        <v>263</v>
      </c>
      <c r="E139" s="6">
        <v>66756.64</v>
      </c>
      <c r="G139" s="19">
        <v>0.5</v>
      </c>
      <c r="I139" s="20">
        <f>E139*G139</f>
        <v>33378.32</v>
      </c>
      <c r="K139" s="5">
        <f>E139-I139</f>
        <v>33378.32</v>
      </c>
      <c r="M139" s="14">
        <v>0.4587</v>
      </c>
      <c r="O139" s="5">
        <f>K139*M139</f>
        <v>15310.635384</v>
      </c>
      <c r="Q139" s="16">
        <f>K139-O139</f>
        <v>18067.684616</v>
      </c>
      <c r="S139" s="16">
        <f>I139+O139+Q139</f>
        <v>66756.64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9102341.99</v>
      </c>
      <c r="G143" s="6"/>
      <c r="I143" s="18">
        <f>SUM(I9:I142)</f>
        <v>4551170.995</v>
      </c>
      <c r="K143" s="5">
        <f>SUM(K9:K142)</f>
        <v>4551170.995</v>
      </c>
      <c r="O143" s="5">
        <f>SUM(O9:O142)</f>
        <v>1568241.7993094996</v>
      </c>
      <c r="Q143" s="16">
        <f>K143-O143</f>
        <v>2982929.1956905005</v>
      </c>
      <c r="S143" s="16">
        <f>SUM(S9:S142)</f>
        <v>9102341.99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8" t="s">
        <v>300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294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287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19">
        <v>0.5</v>
      </c>
      <c r="E9" s="6">
        <v>78307.12</v>
      </c>
      <c r="G9" s="19">
        <v>0.5</v>
      </c>
      <c r="I9" s="20">
        <f>E9*G9</f>
        <v>39153.56</v>
      </c>
      <c r="K9" s="5">
        <f>E9-I9</f>
        <v>39153.56</v>
      </c>
      <c r="M9" s="14">
        <v>0.2332</v>
      </c>
      <c r="O9" s="5">
        <f>K9*M9</f>
        <v>9130.610191999998</v>
      </c>
      <c r="Q9" s="16">
        <f>K9-O9</f>
        <v>30022.949807999998</v>
      </c>
      <c r="S9" s="16">
        <f>I9+O9+Q9</f>
        <v>78307.12</v>
      </c>
    </row>
    <row r="10" spans="1:19" ht="11.25">
      <c r="A10" s="4" t="s">
        <v>5</v>
      </c>
      <c r="C10" s="3" t="s">
        <v>135</v>
      </c>
      <c r="E10" s="6">
        <v>78237.02</v>
      </c>
      <c r="G10" s="19">
        <v>0.5</v>
      </c>
      <c r="I10" s="20">
        <f aca="true" t="shared" si="0" ref="I10:I73">E10*G10</f>
        <v>39118.51</v>
      </c>
      <c r="K10" s="5">
        <f aca="true" t="shared" si="1" ref="K10:K73">E10-I10</f>
        <v>39118.51</v>
      </c>
      <c r="M10" s="14">
        <v>0.4474</v>
      </c>
      <c r="O10" s="5">
        <f>K10*M10</f>
        <v>17501.621374000002</v>
      </c>
      <c r="Q10" s="16">
        <f aca="true" t="shared" si="2" ref="Q10:Q73">K10-O10</f>
        <v>21616.888626</v>
      </c>
      <c r="S10" s="16">
        <f aca="true" t="shared" si="3" ref="S10:S73">I10+O10+Q10</f>
        <v>78237.02</v>
      </c>
    </row>
    <row r="11" spans="1:19" ht="11.25">
      <c r="A11" s="4" t="s">
        <v>6</v>
      </c>
      <c r="C11" s="3" t="s">
        <v>136</v>
      </c>
      <c r="E11" s="6">
        <v>57915.13</v>
      </c>
      <c r="G11" s="19">
        <v>0.5</v>
      </c>
      <c r="I11" s="20">
        <f t="shared" si="0"/>
        <v>28957.565</v>
      </c>
      <c r="K11" s="5">
        <f t="shared" si="1"/>
        <v>28957.565</v>
      </c>
      <c r="M11" s="14">
        <v>0.1924</v>
      </c>
      <c r="O11" s="5">
        <f aca="true" t="shared" si="4" ref="O11:O74">K11*M11</f>
        <v>5571.435506</v>
      </c>
      <c r="Q11" s="16">
        <f t="shared" si="2"/>
        <v>23386.129494</v>
      </c>
      <c r="S11" s="16">
        <f t="shared" si="3"/>
        <v>57915.13</v>
      </c>
    </row>
    <row r="12" spans="1:19" ht="11.25">
      <c r="A12" s="4" t="s">
        <v>7</v>
      </c>
      <c r="C12" s="3" t="s">
        <v>137</v>
      </c>
      <c r="E12" s="6">
        <v>26010.9</v>
      </c>
      <c r="G12" s="19">
        <v>0.5</v>
      </c>
      <c r="I12" s="20">
        <f t="shared" si="0"/>
        <v>13005.45</v>
      </c>
      <c r="K12" s="5">
        <f t="shared" si="1"/>
        <v>13005.45</v>
      </c>
      <c r="M12" s="14">
        <v>0.3268</v>
      </c>
      <c r="O12" s="5">
        <f t="shared" si="4"/>
        <v>4250.18106</v>
      </c>
      <c r="Q12" s="16">
        <f t="shared" si="2"/>
        <v>8755.268940000002</v>
      </c>
      <c r="S12" s="16">
        <f t="shared" si="3"/>
        <v>26010.9</v>
      </c>
    </row>
    <row r="13" spans="1:19" ht="11.25">
      <c r="A13" s="4" t="s">
        <v>8</v>
      </c>
      <c r="C13" s="3" t="s">
        <v>138</v>
      </c>
      <c r="E13" s="6">
        <v>47368.26</v>
      </c>
      <c r="G13" s="19">
        <v>0.5</v>
      </c>
      <c r="I13" s="20">
        <f t="shared" si="0"/>
        <v>23684.13</v>
      </c>
      <c r="K13" s="5">
        <f t="shared" si="1"/>
        <v>23684.13</v>
      </c>
      <c r="M13" s="14">
        <v>0.2722</v>
      </c>
      <c r="O13" s="5">
        <f t="shared" si="4"/>
        <v>6446.820186</v>
      </c>
      <c r="Q13" s="16">
        <f t="shared" si="2"/>
        <v>17237.309814</v>
      </c>
      <c r="S13" s="16">
        <f t="shared" si="3"/>
        <v>47368.26</v>
      </c>
    </row>
    <row r="14" spans="1:19" ht="11.25">
      <c r="A14" s="4" t="s">
        <v>9</v>
      </c>
      <c r="C14" s="3" t="s">
        <v>139</v>
      </c>
      <c r="E14" s="6">
        <v>45074.9</v>
      </c>
      <c r="G14" s="19">
        <v>0.5</v>
      </c>
      <c r="I14" s="20">
        <f t="shared" si="0"/>
        <v>22537.45</v>
      </c>
      <c r="K14" s="5">
        <f t="shared" si="1"/>
        <v>22537.45</v>
      </c>
      <c r="M14" s="14">
        <v>0.2639</v>
      </c>
      <c r="O14" s="5">
        <f t="shared" si="4"/>
        <v>5947.633055000001</v>
      </c>
      <c r="Q14" s="16">
        <f t="shared" si="2"/>
        <v>16589.816945</v>
      </c>
      <c r="S14" s="16">
        <f t="shared" si="3"/>
        <v>45074.9</v>
      </c>
    </row>
    <row r="15" spans="1:19" ht="11.25">
      <c r="A15" s="4" t="s">
        <v>10</v>
      </c>
      <c r="C15" s="3" t="s">
        <v>140</v>
      </c>
      <c r="E15" s="6">
        <v>193377.51</v>
      </c>
      <c r="G15" s="19">
        <v>0.5</v>
      </c>
      <c r="I15" s="20">
        <f t="shared" si="0"/>
        <v>96688.755</v>
      </c>
      <c r="K15" s="5">
        <f t="shared" si="1"/>
        <v>96688.755</v>
      </c>
      <c r="M15" s="14">
        <v>0.4602</v>
      </c>
      <c r="O15" s="5">
        <f t="shared" si="4"/>
        <v>44496.165051</v>
      </c>
      <c r="Q15" s="16">
        <f t="shared" si="2"/>
        <v>52192.589949</v>
      </c>
      <c r="S15" s="16">
        <f t="shared" si="3"/>
        <v>193377.51</v>
      </c>
    </row>
    <row r="16" spans="1:19" ht="11.25">
      <c r="A16" s="4" t="s">
        <v>11</v>
      </c>
      <c r="C16" s="3" t="s">
        <v>141</v>
      </c>
      <c r="E16" s="6">
        <v>58963.19</v>
      </c>
      <c r="G16" s="19">
        <v>0.5</v>
      </c>
      <c r="I16" s="20">
        <f t="shared" si="0"/>
        <v>29481.595</v>
      </c>
      <c r="K16" s="5">
        <f t="shared" si="1"/>
        <v>29481.595</v>
      </c>
      <c r="M16" s="14">
        <v>0.3302</v>
      </c>
      <c r="O16" s="5">
        <f t="shared" si="4"/>
        <v>9734.822669000001</v>
      </c>
      <c r="Q16" s="16">
        <f t="shared" si="2"/>
        <v>19746.772331</v>
      </c>
      <c r="S16" s="16">
        <f t="shared" si="3"/>
        <v>58963.19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101954.83</v>
      </c>
      <c r="G18" s="19">
        <v>0.5</v>
      </c>
      <c r="I18" s="20">
        <f t="shared" si="0"/>
        <v>50977.415</v>
      </c>
      <c r="K18" s="5">
        <f t="shared" si="1"/>
        <v>50977.415</v>
      </c>
      <c r="M18" s="14">
        <v>0.336</v>
      </c>
      <c r="O18" s="5">
        <f t="shared" si="4"/>
        <v>17128.41144</v>
      </c>
      <c r="Q18" s="16">
        <f t="shared" si="2"/>
        <v>33849.00356</v>
      </c>
      <c r="S18" s="16">
        <f t="shared" si="3"/>
        <v>101954.83</v>
      </c>
    </row>
    <row r="19" spans="1:19" ht="11.25">
      <c r="A19" s="4" t="s">
        <v>14</v>
      </c>
      <c r="C19" s="3" t="s">
        <v>144</v>
      </c>
      <c r="E19" s="6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41643.77</v>
      </c>
      <c r="G20" s="19">
        <v>0.5</v>
      </c>
      <c r="I20" s="20">
        <f t="shared" si="0"/>
        <v>20821.885</v>
      </c>
      <c r="K20" s="5">
        <f t="shared" si="1"/>
        <v>20821.885</v>
      </c>
      <c r="M20" s="14">
        <v>0.3602</v>
      </c>
      <c r="O20" s="5">
        <f t="shared" si="4"/>
        <v>7500.042977</v>
      </c>
      <c r="Q20" s="16">
        <f t="shared" si="2"/>
        <v>13321.842022999997</v>
      </c>
      <c r="S20" s="16">
        <f t="shared" si="3"/>
        <v>41643.77</v>
      </c>
    </row>
    <row r="21" spans="1:19" ht="11.25">
      <c r="A21" s="4" t="s">
        <v>16</v>
      </c>
      <c r="C21" s="3" t="s">
        <v>146</v>
      </c>
      <c r="E21" s="6">
        <v>14895.71</v>
      </c>
      <c r="G21" s="19">
        <v>0.5</v>
      </c>
      <c r="I21" s="20">
        <f t="shared" si="0"/>
        <v>7447.855</v>
      </c>
      <c r="K21" s="5">
        <f t="shared" si="1"/>
        <v>7447.855</v>
      </c>
      <c r="M21" s="14">
        <v>0.2439</v>
      </c>
      <c r="O21" s="5">
        <f t="shared" si="4"/>
        <v>1816.5318344999998</v>
      </c>
      <c r="Q21" s="16">
        <f t="shared" si="2"/>
        <v>5631.3231655</v>
      </c>
      <c r="S21" s="16">
        <f t="shared" si="3"/>
        <v>14895.71</v>
      </c>
    </row>
    <row r="22" spans="1:19" ht="11.25">
      <c r="A22" s="4" t="s">
        <v>17</v>
      </c>
      <c r="C22" s="3" t="s">
        <v>147</v>
      </c>
      <c r="E22" s="6">
        <v>11134.03</v>
      </c>
      <c r="G22" s="19">
        <v>0.5</v>
      </c>
      <c r="I22" s="20">
        <f t="shared" si="0"/>
        <v>5567.015</v>
      </c>
      <c r="K22" s="5">
        <f t="shared" si="1"/>
        <v>5567.015</v>
      </c>
      <c r="M22" s="14">
        <v>0.3156</v>
      </c>
      <c r="O22" s="5">
        <f t="shared" si="4"/>
        <v>1756.949934</v>
      </c>
      <c r="Q22" s="16">
        <f t="shared" si="2"/>
        <v>3810.065066</v>
      </c>
      <c r="S22" s="16">
        <f t="shared" si="3"/>
        <v>11134.03</v>
      </c>
    </row>
    <row r="23" spans="1:19" ht="11.25">
      <c r="A23" s="4" t="s">
        <v>18</v>
      </c>
      <c r="C23" s="3" t="s">
        <v>148</v>
      </c>
      <c r="E23" s="6">
        <v>35972.33</v>
      </c>
      <c r="G23" s="19">
        <v>0.5</v>
      </c>
      <c r="I23" s="20">
        <f t="shared" si="0"/>
        <v>17986.165</v>
      </c>
      <c r="K23" s="5">
        <f t="shared" si="1"/>
        <v>17986.165</v>
      </c>
      <c r="M23" s="14">
        <v>0.2023</v>
      </c>
      <c r="O23" s="5">
        <f t="shared" si="4"/>
        <v>3638.6011795000004</v>
      </c>
      <c r="Q23" s="16">
        <f t="shared" si="2"/>
        <v>14347.5638205</v>
      </c>
      <c r="S23" s="16">
        <f t="shared" si="3"/>
        <v>35972.33</v>
      </c>
    </row>
    <row r="24" spans="1:19" ht="11.25">
      <c r="A24" s="4" t="s">
        <v>19</v>
      </c>
      <c r="C24" s="3" t="s">
        <v>149</v>
      </c>
      <c r="E24" s="6">
        <v>104598.18</v>
      </c>
      <c r="G24" s="19">
        <v>0.5</v>
      </c>
      <c r="I24" s="20">
        <f t="shared" si="0"/>
        <v>52299.09</v>
      </c>
      <c r="K24" s="5">
        <f t="shared" si="1"/>
        <v>52299.09</v>
      </c>
      <c r="M24" s="14">
        <v>0.3107</v>
      </c>
      <c r="O24" s="5">
        <f t="shared" si="4"/>
        <v>16249.327262999997</v>
      </c>
      <c r="Q24" s="16">
        <f t="shared" si="2"/>
        <v>36049.762737</v>
      </c>
      <c r="S24" s="16">
        <f t="shared" si="3"/>
        <v>104598.18</v>
      </c>
    </row>
    <row r="25" spans="1:19" ht="11.25">
      <c r="A25" s="4" t="s">
        <v>20</v>
      </c>
      <c r="C25" s="3" t="s">
        <v>150</v>
      </c>
      <c r="E25" s="6">
        <v>30625.27</v>
      </c>
      <c r="G25" s="19">
        <v>0.5</v>
      </c>
      <c r="I25" s="20">
        <f t="shared" si="0"/>
        <v>15312.635</v>
      </c>
      <c r="K25" s="5">
        <f t="shared" si="1"/>
        <v>15312.635</v>
      </c>
      <c r="M25" s="14">
        <v>0.3308</v>
      </c>
      <c r="O25" s="5">
        <f t="shared" si="4"/>
        <v>5065.419658</v>
      </c>
      <c r="Q25" s="16">
        <f t="shared" si="2"/>
        <v>10247.215342</v>
      </c>
      <c r="S25" s="16">
        <f t="shared" si="3"/>
        <v>30625.27</v>
      </c>
    </row>
    <row r="26" spans="1:19" ht="11.25">
      <c r="A26" s="4" t="s">
        <v>21</v>
      </c>
      <c r="C26" s="3" t="s">
        <v>151</v>
      </c>
      <c r="E26" s="6">
        <v>58.98</v>
      </c>
      <c r="G26" s="19">
        <v>0.5</v>
      </c>
      <c r="I26" s="20">
        <f t="shared" si="0"/>
        <v>29.49</v>
      </c>
      <c r="K26" s="5">
        <f t="shared" si="1"/>
        <v>29.49</v>
      </c>
      <c r="M26" s="14">
        <v>0.291</v>
      </c>
      <c r="O26" s="5">
        <f t="shared" si="4"/>
        <v>8.581589999999998</v>
      </c>
      <c r="Q26" s="16">
        <f t="shared" si="2"/>
        <v>20.90841</v>
      </c>
      <c r="S26" s="16">
        <f t="shared" si="3"/>
        <v>58.980000000000004</v>
      </c>
    </row>
    <row r="27" spans="1:19" ht="11.25">
      <c r="A27" s="4" t="s">
        <v>22</v>
      </c>
      <c r="C27" s="3" t="s">
        <v>152</v>
      </c>
      <c r="E27" s="6">
        <v>23985.2</v>
      </c>
      <c r="G27" s="19">
        <v>0.5</v>
      </c>
      <c r="I27" s="20">
        <f t="shared" si="0"/>
        <v>11992.6</v>
      </c>
      <c r="K27" s="5">
        <f t="shared" si="1"/>
        <v>11992.6</v>
      </c>
      <c r="M27" s="14">
        <v>0.3131</v>
      </c>
      <c r="O27" s="5">
        <f t="shared" si="4"/>
        <v>3754.88306</v>
      </c>
      <c r="Q27" s="16">
        <f t="shared" si="2"/>
        <v>8237.71694</v>
      </c>
      <c r="S27" s="16">
        <f t="shared" si="3"/>
        <v>23985.2</v>
      </c>
    </row>
    <row r="28" spans="1:19" ht="11.25">
      <c r="A28" s="4" t="s">
        <v>23</v>
      </c>
      <c r="C28" s="3" t="s">
        <v>153</v>
      </c>
      <c r="E28" s="6">
        <v>45163.73</v>
      </c>
      <c r="G28" s="19">
        <v>0.5</v>
      </c>
      <c r="I28" s="20">
        <f t="shared" si="0"/>
        <v>22581.865</v>
      </c>
      <c r="K28" s="5">
        <f t="shared" si="1"/>
        <v>22581.865</v>
      </c>
      <c r="M28" s="14">
        <v>0.2204</v>
      </c>
      <c r="O28" s="5">
        <f t="shared" si="4"/>
        <v>4977.043046000001</v>
      </c>
      <c r="Q28" s="16">
        <f t="shared" si="2"/>
        <v>17604.821954</v>
      </c>
      <c r="S28" s="16">
        <f t="shared" si="3"/>
        <v>45163.73</v>
      </c>
    </row>
    <row r="29" spans="1:19" ht="11.25">
      <c r="A29" s="4" t="s">
        <v>24</v>
      </c>
      <c r="C29" s="3" t="s">
        <v>154</v>
      </c>
      <c r="E29" s="6">
        <v>293029.6</v>
      </c>
      <c r="G29" s="19">
        <v>0.5</v>
      </c>
      <c r="I29" s="20">
        <f t="shared" si="0"/>
        <v>146514.8</v>
      </c>
      <c r="K29" s="5">
        <f t="shared" si="1"/>
        <v>146514.8</v>
      </c>
      <c r="M29" s="14">
        <v>0.3853</v>
      </c>
      <c r="O29" s="5">
        <f t="shared" si="4"/>
        <v>56452.15243999999</v>
      </c>
      <c r="Q29" s="16">
        <f t="shared" si="2"/>
        <v>90062.64756</v>
      </c>
      <c r="S29" s="16">
        <f t="shared" si="3"/>
        <v>293029.6</v>
      </c>
    </row>
    <row r="30" spans="1:19" ht="11.25">
      <c r="A30" s="4" t="s">
        <v>25</v>
      </c>
      <c r="C30" s="3" t="s">
        <v>155</v>
      </c>
      <c r="E30" s="6">
        <v>29243.12</v>
      </c>
      <c r="G30" s="19">
        <v>0.5</v>
      </c>
      <c r="I30" s="20">
        <f t="shared" si="0"/>
        <v>14621.56</v>
      </c>
      <c r="K30" s="5">
        <f t="shared" si="1"/>
        <v>14621.56</v>
      </c>
      <c r="M30" s="14">
        <v>0.4797</v>
      </c>
      <c r="O30" s="5">
        <f t="shared" si="4"/>
        <v>7013.962332</v>
      </c>
      <c r="Q30" s="16">
        <f t="shared" si="2"/>
        <v>7607.597667999999</v>
      </c>
      <c r="S30" s="16">
        <f t="shared" si="3"/>
        <v>29243.12</v>
      </c>
    </row>
    <row r="31" spans="1:19" ht="11.25">
      <c r="A31" s="4" t="s">
        <v>26</v>
      </c>
      <c r="C31" s="3" t="s">
        <v>156</v>
      </c>
      <c r="E31" s="6">
        <v>2842</v>
      </c>
      <c r="G31" s="19">
        <v>0.5</v>
      </c>
      <c r="I31" s="20">
        <f t="shared" si="0"/>
        <v>1421</v>
      </c>
      <c r="K31" s="5">
        <f t="shared" si="1"/>
        <v>1421</v>
      </c>
      <c r="M31" s="14">
        <v>0.2901</v>
      </c>
      <c r="O31" s="5">
        <f t="shared" si="4"/>
        <v>412.23210000000006</v>
      </c>
      <c r="Q31" s="16">
        <f t="shared" si="2"/>
        <v>1008.7678999999999</v>
      </c>
      <c r="S31" s="16">
        <f t="shared" si="3"/>
        <v>2842</v>
      </c>
    </row>
    <row r="32" spans="1:19" ht="11.25">
      <c r="A32" s="4" t="s">
        <v>27</v>
      </c>
      <c r="C32" s="3" t="s">
        <v>157</v>
      </c>
      <c r="E32" s="6">
        <v>50415.52</v>
      </c>
      <c r="G32" s="19">
        <v>0.5</v>
      </c>
      <c r="I32" s="20">
        <f t="shared" si="0"/>
        <v>25207.76</v>
      </c>
      <c r="K32" s="5">
        <f t="shared" si="1"/>
        <v>25207.76</v>
      </c>
      <c r="M32" s="14">
        <v>0.3767</v>
      </c>
      <c r="O32" s="5">
        <f t="shared" si="4"/>
        <v>9495.763191999999</v>
      </c>
      <c r="Q32" s="16">
        <f t="shared" si="2"/>
        <v>15711.996808</v>
      </c>
      <c r="S32" s="16">
        <f t="shared" si="3"/>
        <v>50415.51999999999</v>
      </c>
    </row>
    <row r="33" spans="1:19" ht="11.25">
      <c r="A33" s="4" t="s">
        <v>28</v>
      </c>
      <c r="C33" s="3" t="s">
        <v>158</v>
      </c>
      <c r="E33" s="6">
        <v>88593.64</v>
      </c>
      <c r="G33" s="19">
        <v>0.5</v>
      </c>
      <c r="I33" s="20">
        <f t="shared" si="0"/>
        <v>44296.82</v>
      </c>
      <c r="K33" s="5">
        <f t="shared" si="1"/>
        <v>44296.82</v>
      </c>
      <c r="M33" s="14">
        <v>0.304</v>
      </c>
      <c r="O33" s="5">
        <f t="shared" si="4"/>
        <v>13466.23328</v>
      </c>
      <c r="Q33" s="16">
        <f t="shared" si="2"/>
        <v>30830.58672</v>
      </c>
      <c r="S33" s="16">
        <f t="shared" si="3"/>
        <v>88593.64</v>
      </c>
    </row>
    <row r="34" spans="1:19" ht="11.25">
      <c r="A34" s="4" t="s">
        <v>29</v>
      </c>
      <c r="C34" s="3" t="s">
        <v>159</v>
      </c>
      <c r="E34" s="6">
        <v>27730.59</v>
      </c>
      <c r="G34" s="19">
        <v>0.5</v>
      </c>
      <c r="I34" s="20">
        <f t="shared" si="0"/>
        <v>13865.295</v>
      </c>
      <c r="K34" s="5">
        <f t="shared" si="1"/>
        <v>13865.295</v>
      </c>
      <c r="M34" s="14">
        <v>0.3042</v>
      </c>
      <c r="O34" s="5">
        <f t="shared" si="4"/>
        <v>4217.822739</v>
      </c>
      <c r="Q34" s="16">
        <f t="shared" si="2"/>
        <v>9647.472260999999</v>
      </c>
      <c r="S34" s="16">
        <f t="shared" si="3"/>
        <v>27730.59</v>
      </c>
    </row>
    <row r="35" spans="1:19" ht="11.25">
      <c r="A35" s="4" t="s">
        <v>30</v>
      </c>
      <c r="C35" s="3" t="s">
        <v>160</v>
      </c>
      <c r="E35" s="6">
        <v>65177.94</v>
      </c>
      <c r="G35" s="19">
        <v>0.5</v>
      </c>
      <c r="I35" s="20">
        <f t="shared" si="0"/>
        <v>32588.97</v>
      </c>
      <c r="K35" s="5">
        <f t="shared" si="1"/>
        <v>32588.97</v>
      </c>
      <c r="M35" s="14">
        <v>0.3358</v>
      </c>
      <c r="O35" s="5">
        <f t="shared" si="4"/>
        <v>10943.376126</v>
      </c>
      <c r="Q35" s="16">
        <f t="shared" si="2"/>
        <v>21645.593874000002</v>
      </c>
      <c r="S35" s="16">
        <f t="shared" si="3"/>
        <v>65177.94</v>
      </c>
    </row>
    <row r="36" spans="1:19" ht="11.25">
      <c r="A36" s="4" t="s">
        <v>31</v>
      </c>
      <c r="C36" s="3" t="s">
        <v>161</v>
      </c>
      <c r="E36" s="6">
        <v>19526.88</v>
      </c>
      <c r="G36" s="19">
        <v>0.5</v>
      </c>
      <c r="I36" s="20">
        <f t="shared" si="0"/>
        <v>9763.44</v>
      </c>
      <c r="K36" s="5">
        <f t="shared" si="1"/>
        <v>9763.44</v>
      </c>
      <c r="M36" s="14">
        <v>0.3853</v>
      </c>
      <c r="O36" s="5">
        <f t="shared" si="4"/>
        <v>3761.853432</v>
      </c>
      <c r="Q36" s="16">
        <f t="shared" si="2"/>
        <v>6001.586568000001</v>
      </c>
      <c r="S36" s="16">
        <f t="shared" si="3"/>
        <v>19526.88</v>
      </c>
    </row>
    <row r="37" spans="1:19" ht="11.25">
      <c r="A37" s="4" t="s">
        <v>32</v>
      </c>
      <c r="C37" s="3" t="s">
        <v>162</v>
      </c>
      <c r="E37" s="6">
        <v>284759.22</v>
      </c>
      <c r="G37" s="19">
        <v>0.5</v>
      </c>
      <c r="I37" s="20">
        <f t="shared" si="0"/>
        <v>142379.61</v>
      </c>
      <c r="K37" s="5">
        <f t="shared" si="1"/>
        <v>142379.61</v>
      </c>
      <c r="M37" s="14">
        <v>0.4611</v>
      </c>
      <c r="O37" s="5">
        <f t="shared" si="4"/>
        <v>65651.23817099999</v>
      </c>
      <c r="Q37" s="16">
        <f t="shared" si="2"/>
        <v>76728.371829</v>
      </c>
      <c r="S37" s="16">
        <f t="shared" si="3"/>
        <v>284759.22</v>
      </c>
    </row>
    <row r="38" spans="1:19" ht="11.25">
      <c r="A38" s="4" t="s">
        <v>33</v>
      </c>
      <c r="C38" s="3" t="s">
        <v>163</v>
      </c>
      <c r="E38" s="6">
        <v>59677.1</v>
      </c>
      <c r="G38" s="19">
        <v>0.5</v>
      </c>
      <c r="I38" s="20">
        <f t="shared" si="0"/>
        <v>29838.55</v>
      </c>
      <c r="K38" s="5">
        <f t="shared" si="1"/>
        <v>29838.55</v>
      </c>
      <c r="M38" s="14">
        <v>0.4584</v>
      </c>
      <c r="O38" s="5">
        <f t="shared" si="4"/>
        <v>13677.99132</v>
      </c>
      <c r="Q38" s="16">
        <f t="shared" si="2"/>
        <v>16160.55868</v>
      </c>
      <c r="S38" s="16">
        <f t="shared" si="3"/>
        <v>59677.1</v>
      </c>
    </row>
    <row r="39" spans="1:19" ht="11.25">
      <c r="A39" s="4" t="s">
        <v>34</v>
      </c>
      <c r="C39" s="3" t="s">
        <v>164</v>
      </c>
      <c r="E39" s="6">
        <v>19740.03</v>
      </c>
      <c r="G39" s="19">
        <v>0.5</v>
      </c>
      <c r="I39" s="20">
        <f t="shared" si="0"/>
        <v>9870.015</v>
      </c>
      <c r="K39" s="5">
        <f t="shared" si="1"/>
        <v>9870.015</v>
      </c>
      <c r="M39" s="14">
        <v>0.2324</v>
      </c>
      <c r="O39" s="5">
        <f t="shared" si="4"/>
        <v>2293.7914859999996</v>
      </c>
      <c r="Q39" s="16">
        <f t="shared" si="2"/>
        <v>7576.223513999999</v>
      </c>
      <c r="S39" s="16">
        <f t="shared" si="3"/>
        <v>19740.03</v>
      </c>
    </row>
    <row r="40" spans="1:19" ht="11.25">
      <c r="A40" s="4" t="s">
        <v>35</v>
      </c>
      <c r="C40" s="3" t="s">
        <v>165</v>
      </c>
      <c r="E40" s="6">
        <v>38812.21</v>
      </c>
      <c r="G40" s="19">
        <v>0.5</v>
      </c>
      <c r="I40" s="20">
        <f t="shared" si="0"/>
        <v>19406.105</v>
      </c>
      <c r="K40" s="5">
        <f t="shared" si="1"/>
        <v>19406.105</v>
      </c>
      <c r="M40" s="14">
        <v>0.3811</v>
      </c>
      <c r="O40" s="5">
        <f t="shared" si="4"/>
        <v>7395.666615499999</v>
      </c>
      <c r="Q40" s="16">
        <f t="shared" si="2"/>
        <v>12010.438384500001</v>
      </c>
      <c r="S40" s="16">
        <f t="shared" si="3"/>
        <v>38812.21</v>
      </c>
    </row>
    <row r="41" spans="1:19" ht="11.25">
      <c r="A41" s="4" t="s">
        <v>36</v>
      </c>
      <c r="C41" s="3" t="s">
        <v>166</v>
      </c>
      <c r="E41" s="6">
        <v>56418.78</v>
      </c>
      <c r="G41" s="19">
        <v>0.5</v>
      </c>
      <c r="I41" s="20">
        <f t="shared" si="0"/>
        <v>28209.39</v>
      </c>
      <c r="K41" s="5">
        <f t="shared" si="1"/>
        <v>28209.39</v>
      </c>
      <c r="M41" s="14">
        <v>0.283</v>
      </c>
      <c r="O41" s="5">
        <f t="shared" si="4"/>
        <v>7983.257369999999</v>
      </c>
      <c r="Q41" s="16">
        <f t="shared" si="2"/>
        <v>20226.13263</v>
      </c>
      <c r="S41" s="16">
        <f t="shared" si="3"/>
        <v>56418.78</v>
      </c>
    </row>
    <row r="42" spans="1:19" ht="11.25">
      <c r="A42" s="4" t="s">
        <v>37</v>
      </c>
      <c r="C42" s="3" t="s">
        <v>167</v>
      </c>
      <c r="E42" s="6">
        <v>47383.24</v>
      </c>
      <c r="G42" s="19">
        <v>0.5</v>
      </c>
      <c r="I42" s="20">
        <f t="shared" si="0"/>
        <v>23691.62</v>
      </c>
      <c r="K42" s="5">
        <f t="shared" si="1"/>
        <v>23691.62</v>
      </c>
      <c r="M42" s="14">
        <v>0.4348</v>
      </c>
      <c r="O42" s="5">
        <f t="shared" si="4"/>
        <v>10301.116376</v>
      </c>
      <c r="Q42" s="16">
        <f t="shared" si="2"/>
        <v>13390.503623999999</v>
      </c>
      <c r="S42" s="16">
        <f t="shared" si="3"/>
        <v>47383.24</v>
      </c>
    </row>
    <row r="43" spans="1:19" ht="11.25">
      <c r="A43" s="4" t="s">
        <v>38</v>
      </c>
      <c r="C43" s="3" t="s">
        <v>168</v>
      </c>
      <c r="E43" s="6">
        <v>2938.5</v>
      </c>
      <c r="G43" s="19">
        <v>0.5</v>
      </c>
      <c r="I43" s="20">
        <f t="shared" si="0"/>
        <v>1469.25</v>
      </c>
      <c r="K43" s="5">
        <f t="shared" si="1"/>
        <v>1469.25</v>
      </c>
      <c r="M43" s="14">
        <v>0.2898</v>
      </c>
      <c r="O43" s="5">
        <f t="shared" si="4"/>
        <v>425.78865</v>
      </c>
      <c r="Q43" s="16">
        <f t="shared" si="2"/>
        <v>1043.46135</v>
      </c>
      <c r="S43" s="16">
        <f t="shared" si="3"/>
        <v>2938.5</v>
      </c>
    </row>
    <row r="44" spans="1:19" ht="11.25">
      <c r="A44" s="4" t="s">
        <v>39</v>
      </c>
      <c r="C44" s="3" t="s">
        <v>169</v>
      </c>
      <c r="E44" s="6">
        <v>24663.5</v>
      </c>
      <c r="G44" s="19">
        <v>0.5</v>
      </c>
      <c r="I44" s="20">
        <f t="shared" si="0"/>
        <v>12331.75</v>
      </c>
      <c r="K44" s="5">
        <f t="shared" si="1"/>
        <v>12331.75</v>
      </c>
      <c r="M44" s="14">
        <v>0.3687</v>
      </c>
      <c r="O44" s="5">
        <f t="shared" si="4"/>
        <v>4546.716225</v>
      </c>
      <c r="Q44" s="16">
        <f t="shared" si="2"/>
        <v>7785.033775</v>
      </c>
      <c r="S44" s="16">
        <f t="shared" si="3"/>
        <v>24663.5</v>
      </c>
    </row>
    <row r="45" spans="1:19" ht="11.25">
      <c r="A45" s="4" t="s">
        <v>40</v>
      </c>
      <c r="C45" s="3" t="s">
        <v>170</v>
      </c>
      <c r="E45" s="6">
        <v>9853.66</v>
      </c>
      <c r="G45" s="19">
        <v>0.5</v>
      </c>
      <c r="I45" s="20">
        <f t="shared" si="0"/>
        <v>4926.83</v>
      </c>
      <c r="K45" s="5">
        <f t="shared" si="1"/>
        <v>4926.83</v>
      </c>
      <c r="M45" s="14">
        <v>0.4871</v>
      </c>
      <c r="O45" s="5">
        <f t="shared" si="4"/>
        <v>2399.858893</v>
      </c>
      <c r="Q45" s="16">
        <f t="shared" si="2"/>
        <v>2526.971107</v>
      </c>
      <c r="S45" s="16">
        <f t="shared" si="3"/>
        <v>9853.66</v>
      </c>
    </row>
    <row r="46" spans="1:19" ht="11.25">
      <c r="A46" s="4" t="s">
        <v>41</v>
      </c>
      <c r="C46" s="3" t="s">
        <v>171</v>
      </c>
      <c r="E46" s="6">
        <v>18806.9</v>
      </c>
      <c r="G46" s="19">
        <v>0.5</v>
      </c>
      <c r="I46" s="20">
        <f t="shared" si="0"/>
        <v>9403.45</v>
      </c>
      <c r="K46" s="5">
        <f t="shared" si="1"/>
        <v>9403.45</v>
      </c>
      <c r="M46" s="14">
        <v>0.2109</v>
      </c>
      <c r="O46" s="5">
        <f t="shared" si="4"/>
        <v>1983.1876050000003</v>
      </c>
      <c r="Q46" s="16">
        <f t="shared" si="2"/>
        <v>7420.262395000001</v>
      </c>
      <c r="S46" s="16">
        <f t="shared" si="3"/>
        <v>18806.9</v>
      </c>
    </row>
    <row r="47" spans="1:19" ht="11.25">
      <c r="A47" s="4" t="s">
        <v>42</v>
      </c>
      <c r="C47" s="3" t="s">
        <v>172</v>
      </c>
      <c r="E47" s="6">
        <v>13384.21</v>
      </c>
      <c r="G47" s="19">
        <v>0.5</v>
      </c>
      <c r="I47" s="20">
        <f t="shared" si="0"/>
        <v>6692.105</v>
      </c>
      <c r="K47" s="5">
        <f t="shared" si="1"/>
        <v>6692.105</v>
      </c>
      <c r="M47" s="14">
        <v>0.3471</v>
      </c>
      <c r="O47" s="5">
        <f t="shared" si="4"/>
        <v>2322.8296455</v>
      </c>
      <c r="Q47" s="16">
        <f t="shared" si="2"/>
        <v>4369.2753545</v>
      </c>
      <c r="S47" s="16">
        <f t="shared" si="3"/>
        <v>13384.21</v>
      </c>
    </row>
    <row r="48" spans="1:19" ht="11.25">
      <c r="A48" s="4" t="s">
        <v>43</v>
      </c>
      <c r="C48" s="3" t="s">
        <v>173</v>
      </c>
      <c r="E48" s="6">
        <v>15880.57</v>
      </c>
      <c r="G48" s="19">
        <v>0.5</v>
      </c>
      <c r="I48" s="20">
        <f t="shared" si="0"/>
        <v>7940.285</v>
      </c>
      <c r="K48" s="5">
        <f t="shared" si="1"/>
        <v>7940.285</v>
      </c>
      <c r="M48" s="14">
        <v>0.2266</v>
      </c>
      <c r="O48" s="5">
        <f t="shared" si="4"/>
        <v>1799.268581</v>
      </c>
      <c r="Q48" s="16">
        <f t="shared" si="2"/>
        <v>6141.016419</v>
      </c>
      <c r="S48" s="16">
        <f t="shared" si="3"/>
        <v>15880.57</v>
      </c>
    </row>
    <row r="49" spans="1:19" ht="11.25">
      <c r="A49" s="4" t="s">
        <v>44</v>
      </c>
      <c r="C49" s="3" t="s">
        <v>174</v>
      </c>
      <c r="E49" s="6">
        <v>48943.2</v>
      </c>
      <c r="G49" s="19">
        <v>0.5</v>
      </c>
      <c r="I49" s="20">
        <f t="shared" si="0"/>
        <v>24471.6</v>
      </c>
      <c r="K49" s="5">
        <f t="shared" si="1"/>
        <v>24471.6</v>
      </c>
      <c r="M49" s="14">
        <v>0.2335</v>
      </c>
      <c r="O49" s="5">
        <f t="shared" si="4"/>
        <v>5714.1186</v>
      </c>
      <c r="Q49" s="16">
        <f t="shared" si="2"/>
        <v>18757.481399999997</v>
      </c>
      <c r="S49" s="16">
        <f t="shared" si="3"/>
        <v>48943.2</v>
      </c>
    </row>
    <row r="50" spans="1:19" ht="11.25">
      <c r="A50" s="4" t="s">
        <v>45</v>
      </c>
      <c r="C50" s="3" t="s">
        <v>175</v>
      </c>
      <c r="E50" s="6">
        <v>70721.06</v>
      </c>
      <c r="G50" s="19">
        <v>0.5</v>
      </c>
      <c r="I50" s="20">
        <f t="shared" si="0"/>
        <v>35360.53</v>
      </c>
      <c r="K50" s="5">
        <f t="shared" si="1"/>
        <v>35360.53</v>
      </c>
      <c r="M50" s="14">
        <v>0.4444</v>
      </c>
      <c r="O50" s="5">
        <f t="shared" si="4"/>
        <v>15714.219532000001</v>
      </c>
      <c r="Q50" s="16">
        <f t="shared" si="2"/>
        <v>19646.310467999996</v>
      </c>
      <c r="S50" s="16">
        <f t="shared" si="3"/>
        <v>70721.06</v>
      </c>
    </row>
    <row r="51" spans="1:19" ht="11.25">
      <c r="A51" s="4" t="s">
        <v>46</v>
      </c>
      <c r="C51" s="3" t="s">
        <v>176</v>
      </c>
      <c r="E51" s="6">
        <v>163497.34</v>
      </c>
      <c r="G51" s="19">
        <v>0.5</v>
      </c>
      <c r="I51" s="20">
        <f t="shared" si="0"/>
        <v>81748.67</v>
      </c>
      <c r="K51" s="5">
        <f t="shared" si="1"/>
        <v>81748.67</v>
      </c>
      <c r="M51" s="14">
        <v>0.3755</v>
      </c>
      <c r="O51" s="5">
        <f t="shared" si="4"/>
        <v>30696.625584999998</v>
      </c>
      <c r="Q51" s="16">
        <f t="shared" si="2"/>
        <v>51052.044415</v>
      </c>
      <c r="S51" s="16">
        <f t="shared" si="3"/>
        <v>163497.34</v>
      </c>
    </row>
    <row r="52" spans="1:19" ht="11.25">
      <c r="A52" s="4" t="s">
        <v>47</v>
      </c>
      <c r="C52" s="3" t="s">
        <v>177</v>
      </c>
      <c r="E52" s="6">
        <v>12357.61</v>
      </c>
      <c r="G52" s="19">
        <v>0.5</v>
      </c>
      <c r="I52" s="20">
        <f t="shared" si="0"/>
        <v>6178.805</v>
      </c>
      <c r="K52" s="5">
        <f t="shared" si="1"/>
        <v>6178.805</v>
      </c>
      <c r="M52" s="14">
        <v>0.2786</v>
      </c>
      <c r="O52" s="5">
        <f t="shared" si="4"/>
        <v>1721.4150730000001</v>
      </c>
      <c r="Q52" s="16">
        <f t="shared" si="2"/>
        <v>4457.389927</v>
      </c>
      <c r="S52" s="16">
        <f t="shared" si="3"/>
        <v>12357.61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2938.5</v>
      </c>
      <c r="G54" s="19">
        <v>0.5</v>
      </c>
      <c r="I54" s="20">
        <f t="shared" si="0"/>
        <v>1469.25</v>
      </c>
      <c r="K54" s="5">
        <f t="shared" si="1"/>
        <v>1469.25</v>
      </c>
      <c r="M54" s="14">
        <v>0.3613</v>
      </c>
      <c r="O54" s="5">
        <f t="shared" si="4"/>
        <v>530.840025</v>
      </c>
      <c r="Q54" s="16">
        <f t="shared" si="2"/>
        <v>938.409975</v>
      </c>
      <c r="S54" s="16">
        <f t="shared" si="3"/>
        <v>2938.5</v>
      </c>
    </row>
    <row r="55" spans="1:19" ht="11.25">
      <c r="A55" s="4" t="s">
        <v>50</v>
      </c>
      <c r="C55" s="3" t="s">
        <v>180</v>
      </c>
      <c r="E55" s="6">
        <v>12515.7</v>
      </c>
      <c r="G55" s="19">
        <v>0.5</v>
      </c>
      <c r="I55" s="20">
        <f t="shared" si="0"/>
        <v>6257.85</v>
      </c>
      <c r="K55" s="5">
        <f t="shared" si="1"/>
        <v>6257.85</v>
      </c>
      <c r="M55" s="14">
        <v>0.4483</v>
      </c>
      <c r="O55" s="5">
        <f t="shared" si="4"/>
        <v>2805.394155</v>
      </c>
      <c r="Q55" s="16">
        <f t="shared" si="2"/>
        <v>3452.4558450000004</v>
      </c>
      <c r="S55" s="16">
        <f t="shared" si="3"/>
        <v>12515.7</v>
      </c>
    </row>
    <row r="56" spans="1:19" ht="11.25">
      <c r="A56" s="4" t="s">
        <v>51</v>
      </c>
      <c r="C56" s="3" t="s">
        <v>181</v>
      </c>
      <c r="E56" s="6">
        <v>0</v>
      </c>
      <c r="G56" s="19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90379.04</v>
      </c>
      <c r="G57" s="19">
        <v>0.5</v>
      </c>
      <c r="I57" s="20">
        <f t="shared" si="0"/>
        <v>45189.52</v>
      </c>
      <c r="K57" s="5">
        <f t="shared" si="1"/>
        <v>45189.52</v>
      </c>
      <c r="M57" s="14">
        <v>0.3627</v>
      </c>
      <c r="O57" s="5">
        <f t="shared" si="4"/>
        <v>16390.238904</v>
      </c>
      <c r="Q57" s="16">
        <f t="shared" si="2"/>
        <v>28799.281095999995</v>
      </c>
      <c r="S57" s="16">
        <f t="shared" si="3"/>
        <v>90379.04</v>
      </c>
    </row>
    <row r="58" spans="1:19" ht="11.25">
      <c r="A58" s="4" t="s">
        <v>53</v>
      </c>
      <c r="C58" s="3" t="s">
        <v>183</v>
      </c>
      <c r="E58" s="6">
        <v>3734.37</v>
      </c>
      <c r="G58" s="19">
        <v>0.5</v>
      </c>
      <c r="I58" s="20">
        <f t="shared" si="0"/>
        <v>1867.185</v>
      </c>
      <c r="K58" s="5">
        <f t="shared" si="1"/>
        <v>1867.185</v>
      </c>
      <c r="M58" s="14">
        <v>0.3853</v>
      </c>
      <c r="O58" s="5">
        <f t="shared" si="4"/>
        <v>719.4263804999999</v>
      </c>
      <c r="Q58" s="16">
        <f t="shared" si="2"/>
        <v>1147.7586195</v>
      </c>
      <c r="S58" s="16">
        <f t="shared" si="3"/>
        <v>3734.37</v>
      </c>
    </row>
    <row r="59" spans="1:19" ht="11.25">
      <c r="A59" s="4" t="s">
        <v>54</v>
      </c>
      <c r="C59" s="3" t="s">
        <v>184</v>
      </c>
      <c r="E59" s="6">
        <v>5253.33</v>
      </c>
      <c r="G59" s="19">
        <v>0.5</v>
      </c>
      <c r="I59" s="20">
        <f t="shared" si="0"/>
        <v>2626.665</v>
      </c>
      <c r="K59" s="5">
        <f t="shared" si="1"/>
        <v>2626.665</v>
      </c>
      <c r="M59" s="14">
        <v>0.4391</v>
      </c>
      <c r="O59" s="5">
        <f t="shared" si="4"/>
        <v>1153.3686015</v>
      </c>
      <c r="Q59" s="16">
        <f t="shared" si="2"/>
        <v>1473.2963985</v>
      </c>
      <c r="S59" s="16">
        <f t="shared" si="3"/>
        <v>5253.33</v>
      </c>
    </row>
    <row r="60" spans="1:19" ht="11.25">
      <c r="A60" s="4" t="s">
        <v>55</v>
      </c>
      <c r="C60" s="3" t="s">
        <v>185</v>
      </c>
      <c r="E60" s="6">
        <v>64104.83</v>
      </c>
      <c r="G60" s="19">
        <v>0.5</v>
      </c>
      <c r="I60" s="20">
        <f t="shared" si="0"/>
        <v>32052.415</v>
      </c>
      <c r="K60" s="5">
        <f t="shared" si="1"/>
        <v>32052.415</v>
      </c>
      <c r="M60" s="14">
        <v>0.2245</v>
      </c>
      <c r="O60" s="5">
        <f t="shared" si="4"/>
        <v>7195.7671675</v>
      </c>
      <c r="Q60" s="16">
        <f t="shared" si="2"/>
        <v>24856.6478325</v>
      </c>
      <c r="S60" s="16">
        <f t="shared" si="3"/>
        <v>64104.83</v>
      </c>
    </row>
    <row r="61" spans="1:19" ht="11.25">
      <c r="A61" s="4" t="s">
        <v>56</v>
      </c>
      <c r="C61" s="3" t="s">
        <v>186</v>
      </c>
      <c r="E61" s="6">
        <v>154889.74</v>
      </c>
      <c r="G61" s="19">
        <v>0.5</v>
      </c>
      <c r="I61" s="20">
        <f t="shared" si="0"/>
        <v>77444.87</v>
      </c>
      <c r="K61" s="5">
        <f t="shared" si="1"/>
        <v>77444.87</v>
      </c>
      <c r="M61" s="17">
        <v>0.4764</v>
      </c>
      <c r="O61" s="5">
        <f t="shared" si="4"/>
        <v>36894.736068</v>
      </c>
      <c r="Q61" s="16">
        <f t="shared" si="2"/>
        <v>40550.133932</v>
      </c>
      <c r="S61" s="16">
        <f t="shared" si="3"/>
        <v>154889.74</v>
      </c>
    </row>
    <row r="62" spans="1:19" ht="11.25">
      <c r="A62" s="4" t="s">
        <v>57</v>
      </c>
      <c r="C62" s="3" t="s">
        <v>187</v>
      </c>
      <c r="E62" s="6">
        <v>30008.21</v>
      </c>
      <c r="G62" s="19">
        <v>0.5</v>
      </c>
      <c r="I62" s="20">
        <f t="shared" si="0"/>
        <v>15004.105</v>
      </c>
      <c r="K62" s="5">
        <f t="shared" si="1"/>
        <v>15004.105</v>
      </c>
      <c r="M62" s="14">
        <v>0.4401</v>
      </c>
      <c r="O62" s="5">
        <f t="shared" si="4"/>
        <v>6603.3066105</v>
      </c>
      <c r="Q62" s="16">
        <f t="shared" si="2"/>
        <v>8400.7983895</v>
      </c>
      <c r="S62" s="16">
        <f t="shared" si="3"/>
        <v>30008.21</v>
      </c>
    </row>
    <row r="63" spans="1:19" ht="11.25">
      <c r="A63" s="4" t="s">
        <v>58</v>
      </c>
      <c r="C63" s="3" t="s">
        <v>188</v>
      </c>
      <c r="E63" s="6">
        <v>38032.71</v>
      </c>
      <c r="G63" s="19">
        <v>0.5</v>
      </c>
      <c r="I63" s="20">
        <f t="shared" si="0"/>
        <v>19016.355</v>
      </c>
      <c r="K63" s="5">
        <f t="shared" si="1"/>
        <v>19016.355</v>
      </c>
      <c r="M63" s="14">
        <v>0.1698</v>
      </c>
      <c r="O63" s="5">
        <f t="shared" si="4"/>
        <v>3228.9770790000002</v>
      </c>
      <c r="Q63" s="16">
        <f t="shared" si="2"/>
        <v>15787.377921</v>
      </c>
      <c r="S63" s="16">
        <f t="shared" si="3"/>
        <v>38032.71</v>
      </c>
    </row>
    <row r="64" spans="1:19" ht="11.25">
      <c r="A64" s="4" t="s">
        <v>59</v>
      </c>
      <c r="C64" s="3" t="s">
        <v>189</v>
      </c>
      <c r="E64" s="6">
        <v>5850.7</v>
      </c>
      <c r="G64" s="19">
        <v>0.5</v>
      </c>
      <c r="I64" s="20">
        <f t="shared" si="0"/>
        <v>2925.35</v>
      </c>
      <c r="K64" s="5">
        <f t="shared" si="1"/>
        <v>2925.35</v>
      </c>
      <c r="M64" s="14">
        <v>0.3355</v>
      </c>
      <c r="O64" s="5">
        <f t="shared" si="4"/>
        <v>981.454925</v>
      </c>
      <c r="Q64" s="16">
        <f t="shared" si="2"/>
        <v>1943.895075</v>
      </c>
      <c r="S64" s="16">
        <f t="shared" si="3"/>
        <v>5850.7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73167.18</v>
      </c>
      <c r="G66" s="19">
        <v>0.5</v>
      </c>
      <c r="I66" s="20">
        <f t="shared" si="0"/>
        <v>36583.59</v>
      </c>
      <c r="K66" s="5">
        <f t="shared" si="1"/>
        <v>36583.59</v>
      </c>
      <c r="M66" s="14">
        <v>0.2286</v>
      </c>
      <c r="O66" s="5">
        <f t="shared" si="4"/>
        <v>8363.008673999999</v>
      </c>
      <c r="Q66" s="16">
        <f t="shared" si="2"/>
        <v>28220.581326</v>
      </c>
      <c r="S66" s="16">
        <f t="shared" si="3"/>
        <v>73167.18</v>
      </c>
    </row>
    <row r="67" spans="1:19" ht="11.25">
      <c r="A67" s="4" t="s">
        <v>62</v>
      </c>
      <c r="C67" s="3" t="s">
        <v>192</v>
      </c>
      <c r="E67" s="6">
        <v>10180.16</v>
      </c>
      <c r="G67" s="19">
        <v>0.5</v>
      </c>
      <c r="I67" s="20">
        <f t="shared" si="0"/>
        <v>5090.08</v>
      </c>
      <c r="K67" s="5">
        <f t="shared" si="1"/>
        <v>5090.08</v>
      </c>
      <c r="M67" s="14">
        <v>0.4333</v>
      </c>
      <c r="O67" s="5">
        <f t="shared" si="4"/>
        <v>2205.531664</v>
      </c>
      <c r="Q67" s="16">
        <f t="shared" si="2"/>
        <v>2884.548336</v>
      </c>
      <c r="S67" s="16">
        <f t="shared" si="3"/>
        <v>10180.16</v>
      </c>
    </row>
    <row r="68" spans="1:19" ht="11.25">
      <c r="A68" s="4" t="s">
        <v>63</v>
      </c>
      <c r="C68" s="3" t="s">
        <v>193</v>
      </c>
      <c r="E68" s="6">
        <v>61502.96</v>
      </c>
      <c r="G68" s="19">
        <v>0.5</v>
      </c>
      <c r="I68" s="20">
        <f t="shared" si="0"/>
        <v>30751.48</v>
      </c>
      <c r="K68" s="5">
        <f t="shared" si="1"/>
        <v>30751.48</v>
      </c>
      <c r="M68" s="14">
        <v>0.2834</v>
      </c>
      <c r="O68" s="5">
        <f t="shared" si="4"/>
        <v>8714.969432</v>
      </c>
      <c r="Q68" s="16">
        <f t="shared" si="2"/>
        <v>22036.510567999998</v>
      </c>
      <c r="S68" s="16">
        <f t="shared" si="3"/>
        <v>61502.96</v>
      </c>
    </row>
    <row r="69" spans="1:19" ht="11.25">
      <c r="A69" s="4" t="s">
        <v>64</v>
      </c>
      <c r="C69" s="3" t="s">
        <v>194</v>
      </c>
      <c r="E69" s="6">
        <v>21583.85</v>
      </c>
      <c r="G69" s="19">
        <v>0.5</v>
      </c>
      <c r="I69" s="20">
        <f t="shared" si="0"/>
        <v>10791.925</v>
      </c>
      <c r="K69" s="5">
        <f t="shared" si="1"/>
        <v>10791.925</v>
      </c>
      <c r="M69" s="14">
        <v>0.3132</v>
      </c>
      <c r="O69" s="5">
        <f t="shared" si="4"/>
        <v>3380.0309099999995</v>
      </c>
      <c r="Q69" s="16">
        <f t="shared" si="2"/>
        <v>7411.89409</v>
      </c>
      <c r="S69" s="16">
        <f t="shared" si="3"/>
        <v>21583.85</v>
      </c>
    </row>
    <row r="70" spans="1:19" ht="11.25">
      <c r="A70" s="4" t="s">
        <v>65</v>
      </c>
      <c r="C70" s="3" t="s">
        <v>195</v>
      </c>
      <c r="E70" s="6">
        <v>8471.73</v>
      </c>
      <c r="G70" s="19">
        <v>0.5</v>
      </c>
      <c r="I70" s="20">
        <f t="shared" si="0"/>
        <v>4235.865</v>
      </c>
      <c r="K70" s="5">
        <f t="shared" si="1"/>
        <v>4235.865</v>
      </c>
      <c r="M70" s="14">
        <v>0.4329</v>
      </c>
      <c r="O70" s="5">
        <f t="shared" si="4"/>
        <v>1833.7059585</v>
      </c>
      <c r="Q70" s="16">
        <f t="shared" si="2"/>
        <v>2402.1590415</v>
      </c>
      <c r="S70" s="16">
        <f t="shared" si="3"/>
        <v>8471.73</v>
      </c>
    </row>
    <row r="71" spans="1:19" ht="11.25">
      <c r="A71" s="4" t="s">
        <v>66</v>
      </c>
      <c r="C71" s="3" t="s">
        <v>196</v>
      </c>
      <c r="E71" s="6">
        <v>44298.48</v>
      </c>
      <c r="G71" s="19">
        <v>0.5</v>
      </c>
      <c r="I71" s="20">
        <f t="shared" si="0"/>
        <v>22149.24</v>
      </c>
      <c r="K71" s="5">
        <f t="shared" si="1"/>
        <v>22149.24</v>
      </c>
      <c r="M71" s="14">
        <v>0.1971</v>
      </c>
      <c r="O71" s="5">
        <f t="shared" si="4"/>
        <v>4365.615204000001</v>
      </c>
      <c r="Q71" s="16">
        <f t="shared" si="2"/>
        <v>17783.624796</v>
      </c>
      <c r="S71" s="16">
        <f t="shared" si="3"/>
        <v>44298.48</v>
      </c>
    </row>
    <row r="72" spans="1:19" ht="11.25">
      <c r="A72" s="4" t="s">
        <v>67</v>
      </c>
      <c r="C72" s="3" t="s">
        <v>197</v>
      </c>
      <c r="E72" s="6">
        <v>9933.18</v>
      </c>
      <c r="G72" s="19">
        <v>0.5</v>
      </c>
      <c r="I72" s="20">
        <f t="shared" si="0"/>
        <v>4966.59</v>
      </c>
      <c r="K72" s="5">
        <f t="shared" si="1"/>
        <v>4966.59</v>
      </c>
      <c r="M72" s="14">
        <v>0.3304</v>
      </c>
      <c r="O72" s="5">
        <f t="shared" si="4"/>
        <v>1640.961336</v>
      </c>
      <c r="Q72" s="16">
        <f t="shared" si="2"/>
        <v>3325.628664</v>
      </c>
      <c r="S72" s="16">
        <f t="shared" si="3"/>
        <v>9933.18</v>
      </c>
    </row>
    <row r="73" spans="1:19" ht="11.25">
      <c r="A73" s="4" t="s">
        <v>68</v>
      </c>
      <c r="C73" s="3" t="s">
        <v>198</v>
      </c>
      <c r="E73" s="6">
        <v>18688.83</v>
      </c>
      <c r="G73" s="19">
        <v>0.5</v>
      </c>
      <c r="I73" s="20">
        <f t="shared" si="0"/>
        <v>9344.415</v>
      </c>
      <c r="K73" s="5">
        <f t="shared" si="1"/>
        <v>9344.415</v>
      </c>
      <c r="M73" s="14">
        <v>0.2686</v>
      </c>
      <c r="O73" s="5">
        <f t="shared" si="4"/>
        <v>2509.909869</v>
      </c>
      <c r="Q73" s="16">
        <f t="shared" si="2"/>
        <v>6834.505131000001</v>
      </c>
      <c r="S73" s="16">
        <f t="shared" si="3"/>
        <v>18688.83</v>
      </c>
    </row>
    <row r="74" spans="1:19" ht="11.25">
      <c r="A74" s="4" t="s">
        <v>69</v>
      </c>
      <c r="C74" s="3" t="s">
        <v>199</v>
      </c>
      <c r="E74" s="6">
        <v>27629.63</v>
      </c>
      <c r="G74" s="19">
        <v>0.5</v>
      </c>
      <c r="I74" s="20">
        <f aca="true" t="shared" si="5" ref="I74:I137">E74*G74</f>
        <v>13814.815</v>
      </c>
      <c r="K74" s="5">
        <f aca="true" t="shared" si="6" ref="K74:K135">E74-I74</f>
        <v>13814.815</v>
      </c>
      <c r="M74" s="14">
        <v>0.4083</v>
      </c>
      <c r="O74" s="5">
        <f t="shared" si="4"/>
        <v>5640.5889645</v>
      </c>
      <c r="Q74" s="16">
        <f aca="true" t="shared" si="7" ref="Q74:Q135">K74-O74</f>
        <v>8174.226035500001</v>
      </c>
      <c r="S74" s="16">
        <f aca="true" t="shared" si="8" ref="S74:S135">I74+O74+Q74</f>
        <v>27629.63</v>
      </c>
    </row>
    <row r="75" spans="1:19" ht="11.25">
      <c r="A75" s="4" t="s">
        <v>70</v>
      </c>
      <c r="C75" s="3" t="s">
        <v>200</v>
      </c>
      <c r="E75" s="6">
        <v>22470.13</v>
      </c>
      <c r="G75" s="19">
        <v>0.5</v>
      </c>
      <c r="I75" s="20">
        <f t="shared" si="5"/>
        <v>11235.065</v>
      </c>
      <c r="K75" s="5">
        <f t="shared" si="6"/>
        <v>11235.065</v>
      </c>
      <c r="M75" s="14">
        <v>0.2865</v>
      </c>
      <c r="O75" s="5">
        <f aca="true" t="shared" si="9" ref="O75:O135">K75*M75</f>
        <v>3218.8461225</v>
      </c>
      <c r="Q75" s="16">
        <f t="shared" si="7"/>
        <v>8016.2188775</v>
      </c>
      <c r="S75" s="16">
        <f t="shared" si="8"/>
        <v>22470.13</v>
      </c>
    </row>
    <row r="76" spans="1:19" ht="11.25">
      <c r="A76" s="4" t="s">
        <v>71</v>
      </c>
      <c r="C76" s="3" t="s">
        <v>201</v>
      </c>
      <c r="E76" s="6">
        <v>20658.4</v>
      </c>
      <c r="G76" s="19">
        <v>0.5</v>
      </c>
      <c r="I76" s="20">
        <f t="shared" si="5"/>
        <v>10329.2</v>
      </c>
      <c r="K76" s="5">
        <f t="shared" si="6"/>
        <v>10329.2</v>
      </c>
      <c r="M76" s="14">
        <v>0.2539</v>
      </c>
      <c r="O76" s="5">
        <f t="shared" si="9"/>
        <v>2622.58388</v>
      </c>
      <c r="Q76" s="16">
        <f t="shared" si="7"/>
        <v>7706.616120000001</v>
      </c>
      <c r="S76" s="16">
        <f t="shared" si="8"/>
        <v>20658.4</v>
      </c>
    </row>
    <row r="77" spans="1:19" ht="11.25">
      <c r="A77" s="4" t="s">
        <v>72</v>
      </c>
      <c r="C77" s="3" t="s">
        <v>202</v>
      </c>
      <c r="E77" s="6">
        <v>92956.56</v>
      </c>
      <c r="G77" s="19">
        <v>0.5</v>
      </c>
      <c r="I77" s="20">
        <f t="shared" si="5"/>
        <v>46478.28</v>
      </c>
      <c r="K77" s="5">
        <f t="shared" si="6"/>
        <v>46478.28</v>
      </c>
      <c r="M77" s="14">
        <v>0.2355</v>
      </c>
      <c r="O77" s="5">
        <f t="shared" si="9"/>
        <v>10945.63494</v>
      </c>
      <c r="Q77" s="16">
        <f t="shared" si="7"/>
        <v>35532.645059999995</v>
      </c>
      <c r="S77" s="16">
        <f t="shared" si="8"/>
        <v>92956.56</v>
      </c>
    </row>
    <row r="78" spans="1:19" ht="11.25">
      <c r="A78" s="4" t="s">
        <v>73</v>
      </c>
      <c r="C78" s="3" t="s">
        <v>203</v>
      </c>
      <c r="E78" s="6">
        <v>22412.4</v>
      </c>
      <c r="G78" s="19">
        <v>0.5</v>
      </c>
      <c r="I78" s="20">
        <f t="shared" si="5"/>
        <v>11206.2</v>
      </c>
      <c r="K78" s="5">
        <f t="shared" si="6"/>
        <v>11206.2</v>
      </c>
      <c r="M78" s="14">
        <v>0.4342</v>
      </c>
      <c r="O78" s="5">
        <f t="shared" si="9"/>
        <v>4865.73204</v>
      </c>
      <c r="Q78" s="16">
        <f t="shared" si="7"/>
        <v>6340.467960000001</v>
      </c>
      <c r="S78" s="16">
        <f t="shared" si="8"/>
        <v>22412.4</v>
      </c>
    </row>
    <row r="79" spans="1:19" ht="11.25">
      <c r="A79" s="4" t="s">
        <v>74</v>
      </c>
      <c r="C79" s="3" t="s">
        <v>204</v>
      </c>
      <c r="E79" s="6">
        <v>32197.99</v>
      </c>
      <c r="G79" s="19">
        <v>0.5</v>
      </c>
      <c r="I79" s="20">
        <f t="shared" si="5"/>
        <v>16098.995</v>
      </c>
      <c r="K79" s="5">
        <f t="shared" si="6"/>
        <v>16098.995</v>
      </c>
      <c r="M79" s="14">
        <v>0.2232</v>
      </c>
      <c r="O79" s="5">
        <f t="shared" si="9"/>
        <v>3593.295684</v>
      </c>
      <c r="Q79" s="16">
        <f t="shared" si="7"/>
        <v>12505.699316</v>
      </c>
      <c r="S79" s="16">
        <f t="shared" si="8"/>
        <v>32197.989999999998</v>
      </c>
    </row>
    <row r="80" spans="1:19" ht="11.25">
      <c r="A80" s="4" t="s">
        <v>75</v>
      </c>
      <c r="C80" s="3" t="s">
        <v>205</v>
      </c>
      <c r="E80" s="6">
        <v>6291.2</v>
      </c>
      <c r="G80" s="19">
        <v>0.5</v>
      </c>
      <c r="I80" s="20">
        <f t="shared" si="5"/>
        <v>3145.6</v>
      </c>
      <c r="K80" s="5">
        <f t="shared" si="6"/>
        <v>3145.6</v>
      </c>
      <c r="M80" s="14">
        <v>0.3716</v>
      </c>
      <c r="O80" s="5">
        <f t="shared" si="9"/>
        <v>1168.9049599999998</v>
      </c>
      <c r="Q80" s="16">
        <f t="shared" si="7"/>
        <v>1976.69504</v>
      </c>
      <c r="S80" s="16">
        <f t="shared" si="8"/>
        <v>6291.200000000001</v>
      </c>
    </row>
    <row r="81" spans="1:19" ht="11.25">
      <c r="A81" s="4" t="s">
        <v>76</v>
      </c>
      <c r="C81" s="3" t="s">
        <v>206</v>
      </c>
      <c r="E81" s="6">
        <v>331729.73</v>
      </c>
      <c r="G81" s="19">
        <v>0.5</v>
      </c>
      <c r="I81" s="20">
        <f t="shared" si="5"/>
        <v>165864.865</v>
      </c>
      <c r="K81" s="5">
        <f t="shared" si="6"/>
        <v>165864.865</v>
      </c>
      <c r="M81" s="14">
        <v>0.3414</v>
      </c>
      <c r="O81" s="5">
        <f t="shared" si="9"/>
        <v>56626.26491099999</v>
      </c>
      <c r="Q81" s="16">
        <f t="shared" si="7"/>
        <v>109238.600089</v>
      </c>
      <c r="S81" s="16">
        <f t="shared" si="8"/>
        <v>331729.73</v>
      </c>
    </row>
    <row r="82" spans="1:19" ht="11.25">
      <c r="A82" s="4" t="s">
        <v>77</v>
      </c>
      <c r="C82" s="3" t="s">
        <v>207</v>
      </c>
      <c r="E82" s="6">
        <v>147916.43</v>
      </c>
      <c r="G82" s="19">
        <v>0.5</v>
      </c>
      <c r="I82" s="20">
        <f t="shared" si="5"/>
        <v>73958.215</v>
      </c>
      <c r="K82" s="5">
        <f t="shared" si="6"/>
        <v>73958.215</v>
      </c>
      <c r="M82" s="14">
        <v>0.2923</v>
      </c>
      <c r="O82" s="5">
        <f t="shared" si="9"/>
        <v>21617.9862445</v>
      </c>
      <c r="Q82" s="16">
        <f t="shared" si="7"/>
        <v>52340.22875549999</v>
      </c>
      <c r="S82" s="16">
        <f t="shared" si="8"/>
        <v>147916.43</v>
      </c>
    </row>
    <row r="83" spans="1:19" ht="11.25">
      <c r="A83" s="4" t="s">
        <v>78</v>
      </c>
      <c r="C83" s="3" t="s">
        <v>208</v>
      </c>
      <c r="E83" s="6">
        <v>2330.2</v>
      </c>
      <c r="G83" s="19">
        <v>0.5</v>
      </c>
      <c r="I83" s="20">
        <f t="shared" si="5"/>
        <v>1165.1</v>
      </c>
      <c r="K83" s="5">
        <f t="shared" si="6"/>
        <v>1165.1</v>
      </c>
      <c r="M83" s="14">
        <v>0.4199</v>
      </c>
      <c r="O83" s="5">
        <f t="shared" si="9"/>
        <v>489.22549</v>
      </c>
      <c r="Q83" s="16">
        <f t="shared" si="7"/>
        <v>675.8745099999999</v>
      </c>
      <c r="S83" s="16">
        <f t="shared" si="8"/>
        <v>2330.2</v>
      </c>
    </row>
    <row r="84" spans="1:19" ht="11.25">
      <c r="A84" s="4" t="s">
        <v>79</v>
      </c>
      <c r="C84" s="3" t="s">
        <v>209</v>
      </c>
      <c r="E84" s="6">
        <v>71551.31</v>
      </c>
      <c r="G84" s="19">
        <v>0.5</v>
      </c>
      <c r="I84" s="20">
        <f t="shared" si="5"/>
        <v>35775.655</v>
      </c>
      <c r="K84" s="5">
        <f t="shared" si="6"/>
        <v>35775.655</v>
      </c>
      <c r="M84" s="14">
        <v>0.3227</v>
      </c>
      <c r="O84" s="5">
        <f t="shared" si="9"/>
        <v>11544.8038685</v>
      </c>
      <c r="Q84" s="16">
        <f t="shared" si="7"/>
        <v>24230.8511315</v>
      </c>
      <c r="S84" s="16">
        <f t="shared" si="8"/>
        <v>71551.31</v>
      </c>
    </row>
    <row r="85" spans="1:19" ht="11.25">
      <c r="A85" s="4" t="s">
        <v>80</v>
      </c>
      <c r="C85" s="3" t="s">
        <v>210</v>
      </c>
      <c r="E85" s="6">
        <v>-158829.54</v>
      </c>
      <c r="G85" s="19">
        <v>0.5</v>
      </c>
      <c r="I85" s="20">
        <f t="shared" si="5"/>
        <v>-79414.77</v>
      </c>
      <c r="K85" s="5">
        <f t="shared" si="6"/>
        <v>-79414.77</v>
      </c>
      <c r="M85" s="14">
        <v>0.4397</v>
      </c>
      <c r="O85" s="5">
        <f t="shared" si="9"/>
        <v>-34918.674369</v>
      </c>
      <c r="Q85" s="16">
        <f t="shared" si="7"/>
        <v>-44496.095631000004</v>
      </c>
      <c r="S85" s="16">
        <f t="shared" si="8"/>
        <v>-158829.54</v>
      </c>
    </row>
    <row r="86" spans="1:19" ht="11.25">
      <c r="A86" s="4" t="s">
        <v>81</v>
      </c>
      <c r="C86" s="3" t="s">
        <v>211</v>
      </c>
      <c r="E86" s="6">
        <v>76300.79</v>
      </c>
      <c r="G86" s="19">
        <v>0.5</v>
      </c>
      <c r="I86" s="20">
        <f t="shared" si="5"/>
        <v>38150.395</v>
      </c>
      <c r="K86" s="5">
        <f t="shared" si="6"/>
        <v>38150.395</v>
      </c>
      <c r="M86" s="14">
        <v>0.2336</v>
      </c>
      <c r="O86" s="5">
        <f t="shared" si="9"/>
        <v>8911.932272</v>
      </c>
      <c r="Q86" s="16">
        <f t="shared" si="7"/>
        <v>29238.462728</v>
      </c>
      <c r="S86" s="16">
        <f t="shared" si="8"/>
        <v>76300.79</v>
      </c>
    </row>
    <row r="87" spans="1:19" ht="11.25">
      <c r="A87" s="4" t="s">
        <v>82</v>
      </c>
      <c r="C87" s="3" t="s">
        <v>212</v>
      </c>
      <c r="E87" s="6">
        <v>129459.9</v>
      </c>
      <c r="G87" s="19">
        <v>0.5</v>
      </c>
      <c r="I87" s="20">
        <f t="shared" si="5"/>
        <v>64729.95</v>
      </c>
      <c r="K87" s="5">
        <f t="shared" si="6"/>
        <v>64729.95</v>
      </c>
      <c r="M87" s="14">
        <v>0.3445</v>
      </c>
      <c r="O87" s="5">
        <f t="shared" si="9"/>
        <v>22299.467774999997</v>
      </c>
      <c r="Q87" s="16">
        <f t="shared" si="7"/>
        <v>42430.482225</v>
      </c>
      <c r="S87" s="16">
        <f t="shared" si="8"/>
        <v>129459.9</v>
      </c>
    </row>
    <row r="88" spans="1:19" ht="11.25">
      <c r="A88" s="4" t="s">
        <v>83</v>
      </c>
      <c r="C88" s="3" t="s">
        <v>213</v>
      </c>
      <c r="E88" s="6">
        <v>23530.45</v>
      </c>
      <c r="G88" s="19">
        <v>0.5</v>
      </c>
      <c r="I88" s="20">
        <f t="shared" si="5"/>
        <v>11765.225</v>
      </c>
      <c r="K88" s="5">
        <f t="shared" si="6"/>
        <v>11765.225</v>
      </c>
      <c r="M88" s="14">
        <v>0.1894</v>
      </c>
      <c r="O88" s="5">
        <f t="shared" si="9"/>
        <v>2228.333615</v>
      </c>
      <c r="Q88" s="16">
        <f t="shared" si="7"/>
        <v>9536.891385</v>
      </c>
      <c r="S88" s="16">
        <f t="shared" si="8"/>
        <v>23530.45</v>
      </c>
    </row>
    <row r="89" spans="1:19" ht="11.25">
      <c r="A89" s="4" t="s">
        <v>84</v>
      </c>
      <c r="C89" s="3" t="s">
        <v>214</v>
      </c>
      <c r="E89" s="6">
        <v>15289.2</v>
      </c>
      <c r="G89" s="19">
        <v>0.5</v>
      </c>
      <c r="I89" s="20">
        <f t="shared" si="5"/>
        <v>7644.6</v>
      </c>
      <c r="K89" s="5">
        <f t="shared" si="6"/>
        <v>7644.6</v>
      </c>
      <c r="M89" s="14">
        <v>0.3154</v>
      </c>
      <c r="O89" s="5">
        <f t="shared" si="9"/>
        <v>2411.1068400000004</v>
      </c>
      <c r="Q89" s="16">
        <f t="shared" si="7"/>
        <v>5233.49316</v>
      </c>
      <c r="S89" s="16">
        <f t="shared" si="8"/>
        <v>15289.2</v>
      </c>
    </row>
    <row r="90" spans="1:19" ht="11.25">
      <c r="A90" s="4" t="s">
        <v>85</v>
      </c>
      <c r="C90" s="3" t="s">
        <v>215</v>
      </c>
      <c r="E90" s="6">
        <v>58970.32</v>
      </c>
      <c r="G90" s="19">
        <v>0.5</v>
      </c>
      <c r="I90" s="20">
        <f t="shared" si="5"/>
        <v>29485.16</v>
      </c>
      <c r="K90" s="5">
        <f t="shared" si="6"/>
        <v>29485.16</v>
      </c>
      <c r="M90" s="14">
        <v>0.3517</v>
      </c>
      <c r="O90" s="5">
        <f t="shared" si="9"/>
        <v>10369.930772</v>
      </c>
      <c r="Q90" s="16">
        <f t="shared" si="7"/>
        <v>19115.229228</v>
      </c>
      <c r="S90" s="16">
        <f t="shared" si="8"/>
        <v>58970.31999999999</v>
      </c>
    </row>
    <row r="91" spans="1:19" ht="11.25">
      <c r="A91" s="4" t="s">
        <v>86</v>
      </c>
      <c r="C91" s="3" t="s">
        <v>216</v>
      </c>
      <c r="E91" s="6">
        <v>19456.36</v>
      </c>
      <c r="G91" s="19">
        <v>0.5</v>
      </c>
      <c r="I91" s="20">
        <f t="shared" si="5"/>
        <v>9728.18</v>
      </c>
      <c r="K91" s="5">
        <f t="shared" si="6"/>
        <v>9728.18</v>
      </c>
      <c r="M91" s="14">
        <v>0.2337</v>
      </c>
      <c r="O91" s="5">
        <f t="shared" si="9"/>
        <v>2273.475666</v>
      </c>
      <c r="Q91" s="16">
        <f t="shared" si="7"/>
        <v>7454.704334</v>
      </c>
      <c r="S91" s="16">
        <f t="shared" si="8"/>
        <v>19456.36</v>
      </c>
    </row>
    <row r="92" spans="1:19" ht="11.25">
      <c r="A92" s="4" t="s">
        <v>87</v>
      </c>
      <c r="C92" s="3" t="s">
        <v>217</v>
      </c>
      <c r="E92" s="6">
        <v>653</v>
      </c>
      <c r="G92" s="19">
        <v>0.5</v>
      </c>
      <c r="I92" s="20">
        <f t="shared" si="5"/>
        <v>326.5</v>
      </c>
      <c r="K92" s="5">
        <f t="shared" si="6"/>
        <v>326.5</v>
      </c>
      <c r="M92" s="14">
        <v>0.323</v>
      </c>
      <c r="O92" s="5">
        <f t="shared" si="9"/>
        <v>105.4595</v>
      </c>
      <c r="Q92" s="16">
        <f t="shared" si="7"/>
        <v>221.0405</v>
      </c>
      <c r="S92" s="16">
        <f t="shared" si="8"/>
        <v>653</v>
      </c>
    </row>
    <row r="93" spans="1:19" ht="11.25">
      <c r="A93" s="4" t="s">
        <v>88</v>
      </c>
      <c r="C93" s="3" t="s">
        <v>218</v>
      </c>
      <c r="E93" s="6">
        <v>133072.23</v>
      </c>
      <c r="G93" s="19">
        <v>0.5</v>
      </c>
      <c r="I93" s="20">
        <f t="shared" si="5"/>
        <v>66536.115</v>
      </c>
      <c r="K93" s="5">
        <f t="shared" si="6"/>
        <v>66536.115</v>
      </c>
      <c r="M93" s="14">
        <v>0.4588</v>
      </c>
      <c r="O93" s="5">
        <f t="shared" si="9"/>
        <v>30526.769562</v>
      </c>
      <c r="Q93" s="16">
        <f t="shared" si="7"/>
        <v>36009.345438000004</v>
      </c>
      <c r="S93" s="16">
        <f t="shared" si="8"/>
        <v>133072.23</v>
      </c>
    </row>
    <row r="94" spans="1:19" ht="11.25">
      <c r="A94" s="4" t="s">
        <v>89</v>
      </c>
      <c r="C94" s="3" t="s">
        <v>219</v>
      </c>
      <c r="E94" s="6">
        <v>128531.98</v>
      </c>
      <c r="G94" s="19">
        <v>0.5</v>
      </c>
      <c r="I94" s="20">
        <f t="shared" si="5"/>
        <v>64265.99</v>
      </c>
      <c r="K94" s="5">
        <f t="shared" si="6"/>
        <v>64265.99</v>
      </c>
      <c r="M94" s="14">
        <v>0.4439</v>
      </c>
      <c r="O94" s="5">
        <f t="shared" si="9"/>
        <v>28527.672961</v>
      </c>
      <c r="Q94" s="16">
        <f t="shared" si="7"/>
        <v>35738.317039</v>
      </c>
      <c r="S94" s="16">
        <f t="shared" si="8"/>
        <v>128531.98</v>
      </c>
    </row>
    <row r="95" spans="1:19" ht="11.25">
      <c r="A95" s="4" t="s">
        <v>90</v>
      </c>
      <c r="C95" s="3" t="s">
        <v>220</v>
      </c>
      <c r="E95" s="6">
        <v>12189.2</v>
      </c>
      <c r="G95" s="19">
        <v>0.5</v>
      </c>
      <c r="I95" s="20">
        <f t="shared" si="5"/>
        <v>6094.6</v>
      </c>
      <c r="K95" s="5">
        <f t="shared" si="6"/>
        <v>6094.6</v>
      </c>
      <c r="M95" s="14">
        <v>0.3979</v>
      </c>
      <c r="O95" s="5">
        <f t="shared" si="9"/>
        <v>2425.04134</v>
      </c>
      <c r="Q95" s="16">
        <f t="shared" si="7"/>
        <v>3669.55866</v>
      </c>
      <c r="S95" s="16">
        <f t="shared" si="8"/>
        <v>12189.2</v>
      </c>
    </row>
    <row r="96" spans="1:19" ht="11.25">
      <c r="A96" s="4" t="s">
        <v>91</v>
      </c>
      <c r="C96" s="3" t="s">
        <v>221</v>
      </c>
      <c r="E96" s="6">
        <v>10454.13</v>
      </c>
      <c r="G96" s="19">
        <v>0.5</v>
      </c>
      <c r="I96" s="20">
        <f t="shared" si="5"/>
        <v>5227.065</v>
      </c>
      <c r="K96" s="5">
        <f t="shared" si="6"/>
        <v>5227.065</v>
      </c>
      <c r="M96" s="14">
        <v>0.2387</v>
      </c>
      <c r="O96" s="5">
        <f t="shared" si="9"/>
        <v>1247.7004155</v>
      </c>
      <c r="Q96" s="16">
        <f t="shared" si="7"/>
        <v>3979.3645844999996</v>
      </c>
      <c r="S96" s="16">
        <f t="shared" si="8"/>
        <v>10454.13</v>
      </c>
    </row>
    <row r="97" spans="1:19" ht="11.25">
      <c r="A97" s="4" t="s">
        <v>92</v>
      </c>
      <c r="C97" s="3" t="s">
        <v>222</v>
      </c>
      <c r="E97" s="6">
        <v>78885.76</v>
      </c>
      <c r="G97" s="19">
        <v>0.5</v>
      </c>
      <c r="I97" s="20">
        <f t="shared" si="5"/>
        <v>39442.88</v>
      </c>
      <c r="K97" s="5">
        <f t="shared" si="6"/>
        <v>39442.88</v>
      </c>
      <c r="M97" s="14">
        <v>0.2455</v>
      </c>
      <c r="O97" s="5">
        <f t="shared" si="9"/>
        <v>9683.22704</v>
      </c>
      <c r="Q97" s="16">
        <f t="shared" si="7"/>
        <v>29759.65296</v>
      </c>
      <c r="S97" s="16">
        <f t="shared" si="8"/>
        <v>78885.76</v>
      </c>
    </row>
    <row r="98" spans="1:19" ht="11.25">
      <c r="A98" s="4" t="s">
        <v>93</v>
      </c>
      <c r="C98" s="3" t="s">
        <v>223</v>
      </c>
      <c r="E98" s="6">
        <v>141538.99</v>
      </c>
      <c r="G98" s="19">
        <v>0.5</v>
      </c>
      <c r="I98" s="20">
        <f t="shared" si="5"/>
        <v>70769.495</v>
      </c>
      <c r="K98" s="5">
        <f t="shared" si="6"/>
        <v>70769.495</v>
      </c>
      <c r="M98" s="14">
        <v>0.3853</v>
      </c>
      <c r="O98" s="5">
        <f t="shared" si="9"/>
        <v>27267.486423499995</v>
      </c>
      <c r="Q98" s="16">
        <f t="shared" si="7"/>
        <v>43502.0085765</v>
      </c>
      <c r="S98" s="16">
        <f t="shared" si="8"/>
        <v>141538.99</v>
      </c>
    </row>
    <row r="99" spans="1:19" ht="11.25">
      <c r="A99" s="4" t="s">
        <v>94</v>
      </c>
      <c r="C99" s="3" t="s">
        <v>224</v>
      </c>
      <c r="E99" s="6">
        <v>326.5</v>
      </c>
      <c r="G99" s="19">
        <v>0.5</v>
      </c>
      <c r="I99" s="20">
        <f t="shared" si="5"/>
        <v>163.25</v>
      </c>
      <c r="K99" s="5">
        <f t="shared" si="6"/>
        <v>163.25</v>
      </c>
      <c r="M99" s="14">
        <v>0.276</v>
      </c>
      <c r="O99" s="5">
        <f t="shared" si="9"/>
        <v>45.057</v>
      </c>
      <c r="Q99" s="16">
        <f t="shared" si="7"/>
        <v>118.193</v>
      </c>
      <c r="S99" s="16">
        <f t="shared" si="8"/>
        <v>326.5</v>
      </c>
    </row>
    <row r="100" spans="1:19" ht="11.25">
      <c r="A100" s="4" t="s">
        <v>95</v>
      </c>
      <c r="C100" s="3" t="s">
        <v>225</v>
      </c>
      <c r="E100" s="6">
        <v>6626.2</v>
      </c>
      <c r="G100" s="19">
        <v>0.5</v>
      </c>
      <c r="I100" s="20">
        <f t="shared" si="5"/>
        <v>3313.1</v>
      </c>
      <c r="K100" s="5">
        <f t="shared" si="6"/>
        <v>3313.1</v>
      </c>
      <c r="M100" s="14">
        <v>0.3025</v>
      </c>
      <c r="O100" s="5">
        <f t="shared" si="9"/>
        <v>1002.2127499999999</v>
      </c>
      <c r="Q100" s="16">
        <f t="shared" si="7"/>
        <v>2310.8872499999998</v>
      </c>
      <c r="S100" s="16">
        <f t="shared" si="8"/>
        <v>6626.2</v>
      </c>
    </row>
    <row r="101" spans="1:19" ht="11.25">
      <c r="A101" s="4" t="s">
        <v>96</v>
      </c>
      <c r="C101" s="3" t="s">
        <v>226</v>
      </c>
      <c r="E101" s="6">
        <v>12842.2</v>
      </c>
      <c r="G101" s="19">
        <v>0.5</v>
      </c>
      <c r="I101" s="20">
        <f t="shared" si="5"/>
        <v>6421.1</v>
      </c>
      <c r="K101" s="5">
        <f t="shared" si="6"/>
        <v>6421.1</v>
      </c>
      <c r="M101" s="14">
        <v>0.2755</v>
      </c>
      <c r="O101" s="5">
        <f t="shared" si="9"/>
        <v>1769.0130500000002</v>
      </c>
      <c r="Q101" s="16">
        <f t="shared" si="7"/>
        <v>4652.08695</v>
      </c>
      <c r="S101" s="16">
        <f t="shared" si="8"/>
        <v>12842.2</v>
      </c>
    </row>
    <row r="102" spans="1:19" ht="11.25">
      <c r="A102" s="4" t="s">
        <v>97</v>
      </c>
      <c r="C102" s="3" t="s">
        <v>227</v>
      </c>
      <c r="E102" s="6">
        <v>2612</v>
      </c>
      <c r="G102" s="19">
        <v>0.5</v>
      </c>
      <c r="I102" s="20">
        <f t="shared" si="5"/>
        <v>1306</v>
      </c>
      <c r="K102" s="5">
        <f t="shared" si="6"/>
        <v>1306</v>
      </c>
      <c r="M102" s="14">
        <v>0.2708</v>
      </c>
      <c r="O102" s="5">
        <f t="shared" si="9"/>
        <v>353.66479999999996</v>
      </c>
      <c r="Q102" s="16">
        <f t="shared" si="7"/>
        <v>952.3352</v>
      </c>
      <c r="S102" s="16">
        <f t="shared" si="8"/>
        <v>2612</v>
      </c>
    </row>
    <row r="103" spans="1:19" ht="11.25">
      <c r="A103" s="4" t="s">
        <v>98</v>
      </c>
      <c r="C103" s="3" t="s">
        <v>228</v>
      </c>
      <c r="E103" s="6">
        <v>9664.9</v>
      </c>
      <c r="G103" s="19">
        <v>0.5</v>
      </c>
      <c r="I103" s="20">
        <f t="shared" si="5"/>
        <v>4832.45</v>
      </c>
      <c r="K103" s="5">
        <f t="shared" si="6"/>
        <v>4832.45</v>
      </c>
      <c r="M103" s="14">
        <v>0.3888</v>
      </c>
      <c r="O103" s="5">
        <f t="shared" si="9"/>
        <v>1878.8565599999997</v>
      </c>
      <c r="Q103" s="16">
        <f t="shared" si="7"/>
        <v>2953.59344</v>
      </c>
      <c r="S103" s="16">
        <f t="shared" si="8"/>
        <v>9664.9</v>
      </c>
    </row>
    <row r="104" spans="1:19" ht="11.25">
      <c r="A104" s="4" t="s">
        <v>99</v>
      </c>
      <c r="C104" s="3" t="s">
        <v>229</v>
      </c>
      <c r="E104" s="6">
        <v>115978.54</v>
      </c>
      <c r="G104" s="19">
        <v>0.5</v>
      </c>
      <c r="I104" s="20">
        <f t="shared" si="5"/>
        <v>57989.27</v>
      </c>
      <c r="K104" s="5">
        <f t="shared" si="6"/>
        <v>57989.27</v>
      </c>
      <c r="M104" s="14">
        <v>0.5309</v>
      </c>
      <c r="O104" s="5">
        <f t="shared" si="9"/>
        <v>30786.503443</v>
      </c>
      <c r="Q104" s="16">
        <f t="shared" si="7"/>
        <v>27202.766556999995</v>
      </c>
      <c r="S104" s="16">
        <f t="shared" si="8"/>
        <v>115978.54</v>
      </c>
    </row>
    <row r="105" spans="1:19" ht="11.25">
      <c r="A105" s="4" t="s">
        <v>100</v>
      </c>
      <c r="C105" s="3" t="s">
        <v>230</v>
      </c>
      <c r="E105" s="6">
        <v>12189.2</v>
      </c>
      <c r="G105" s="19">
        <v>0.5</v>
      </c>
      <c r="I105" s="20">
        <f t="shared" si="5"/>
        <v>6094.6</v>
      </c>
      <c r="K105" s="5">
        <f t="shared" si="6"/>
        <v>6094.6</v>
      </c>
      <c r="M105" s="14">
        <v>0.255</v>
      </c>
      <c r="O105" s="5">
        <f t="shared" si="9"/>
        <v>1554.123</v>
      </c>
      <c r="Q105" s="16">
        <f t="shared" si="7"/>
        <v>4540.477000000001</v>
      </c>
      <c r="S105" s="16">
        <f t="shared" si="8"/>
        <v>12189.2</v>
      </c>
    </row>
    <row r="106" spans="1:19" ht="11.25">
      <c r="A106" s="4" t="s">
        <v>101</v>
      </c>
      <c r="C106" s="3" t="s">
        <v>231</v>
      </c>
      <c r="E106" s="6">
        <v>5123.52</v>
      </c>
      <c r="G106" s="19">
        <v>0.5</v>
      </c>
      <c r="I106" s="20">
        <f t="shared" si="5"/>
        <v>2561.76</v>
      </c>
      <c r="K106" s="5">
        <f t="shared" si="6"/>
        <v>2561.76</v>
      </c>
      <c r="M106" s="14">
        <v>0.2547</v>
      </c>
      <c r="O106" s="5">
        <f t="shared" si="9"/>
        <v>652.480272</v>
      </c>
      <c r="Q106" s="16">
        <f t="shared" si="7"/>
        <v>1909.2797280000002</v>
      </c>
      <c r="S106" s="16">
        <f t="shared" si="8"/>
        <v>5123.52</v>
      </c>
    </row>
    <row r="107" spans="1:19" ht="11.25">
      <c r="A107" s="4" t="s">
        <v>102</v>
      </c>
      <c r="C107" s="3" t="s">
        <v>232</v>
      </c>
      <c r="E107" s="6">
        <v>16639.24</v>
      </c>
      <c r="G107" s="19">
        <v>0.5</v>
      </c>
      <c r="I107" s="20">
        <f t="shared" si="5"/>
        <v>8319.62</v>
      </c>
      <c r="K107" s="5">
        <f t="shared" si="6"/>
        <v>8319.62</v>
      </c>
      <c r="M107" s="14">
        <v>0.2329</v>
      </c>
      <c r="O107" s="5">
        <f t="shared" si="9"/>
        <v>1937.6394980000002</v>
      </c>
      <c r="Q107" s="16">
        <f t="shared" si="7"/>
        <v>6381.980502</v>
      </c>
      <c r="S107" s="16">
        <f t="shared" si="8"/>
        <v>16639.24</v>
      </c>
    </row>
    <row r="108" spans="1:19" ht="11.25">
      <c r="A108" s="4" t="s">
        <v>103</v>
      </c>
      <c r="C108" s="3" t="s">
        <v>233</v>
      </c>
      <c r="E108" s="6">
        <v>131461.61</v>
      </c>
      <c r="G108" s="19">
        <v>0.5</v>
      </c>
      <c r="I108" s="20">
        <f t="shared" si="5"/>
        <v>65730.805</v>
      </c>
      <c r="K108" s="5">
        <f t="shared" si="6"/>
        <v>65730.805</v>
      </c>
      <c r="M108" s="14">
        <v>0.3068</v>
      </c>
      <c r="O108" s="5">
        <f t="shared" si="9"/>
        <v>20166.210973999998</v>
      </c>
      <c r="Q108" s="16">
        <f t="shared" si="7"/>
        <v>45564.59402599999</v>
      </c>
      <c r="S108" s="16">
        <f t="shared" si="8"/>
        <v>131461.61</v>
      </c>
    </row>
    <row r="109" spans="1:19" ht="11.25">
      <c r="A109" s="4" t="s">
        <v>104</v>
      </c>
      <c r="C109" s="3" t="s">
        <v>234</v>
      </c>
      <c r="E109" s="6">
        <v>108626.63</v>
      </c>
      <c r="G109" s="19">
        <v>0.5</v>
      </c>
      <c r="I109" s="20">
        <f t="shared" si="5"/>
        <v>54313.315</v>
      </c>
      <c r="K109" s="5">
        <f t="shared" si="6"/>
        <v>54313.315</v>
      </c>
      <c r="M109" s="14">
        <v>0.3715</v>
      </c>
      <c r="O109" s="5">
        <f t="shared" si="9"/>
        <v>20177.3965225</v>
      </c>
      <c r="Q109" s="16">
        <f t="shared" si="7"/>
        <v>34135.9184775</v>
      </c>
      <c r="S109" s="16">
        <f t="shared" si="8"/>
        <v>108626.63</v>
      </c>
    </row>
    <row r="110" spans="1:19" ht="11.25">
      <c r="A110" s="4" t="s">
        <v>105</v>
      </c>
      <c r="C110" s="3" t="s">
        <v>235</v>
      </c>
      <c r="E110" s="6">
        <v>9853.66</v>
      </c>
      <c r="G110" s="19">
        <v>0.5</v>
      </c>
      <c r="I110" s="20">
        <f t="shared" si="5"/>
        <v>4926.83</v>
      </c>
      <c r="K110" s="5">
        <f t="shared" si="6"/>
        <v>4926.83</v>
      </c>
      <c r="M110" s="14">
        <v>0.4027</v>
      </c>
      <c r="O110" s="5">
        <f t="shared" si="9"/>
        <v>1984.034441</v>
      </c>
      <c r="Q110" s="16">
        <f t="shared" si="7"/>
        <v>2942.795559</v>
      </c>
      <c r="S110" s="16">
        <f t="shared" si="8"/>
        <v>9853.66</v>
      </c>
    </row>
    <row r="111" spans="1:19" ht="11.25">
      <c r="A111" s="4" t="s">
        <v>106</v>
      </c>
      <c r="C111" s="3" t="s">
        <v>236</v>
      </c>
      <c r="E111" s="6">
        <v>33591.32</v>
      </c>
      <c r="G111" s="19">
        <v>0.5</v>
      </c>
      <c r="I111" s="20">
        <f t="shared" si="5"/>
        <v>16795.66</v>
      </c>
      <c r="K111" s="5">
        <f t="shared" si="6"/>
        <v>16795.66</v>
      </c>
      <c r="M111" s="14">
        <v>0.2496</v>
      </c>
      <c r="O111" s="5">
        <f t="shared" si="9"/>
        <v>4192.196736</v>
      </c>
      <c r="Q111" s="16">
        <f t="shared" si="7"/>
        <v>12603.463264</v>
      </c>
      <c r="S111" s="16">
        <f t="shared" si="8"/>
        <v>33591.32</v>
      </c>
    </row>
    <row r="112" spans="1:19" ht="11.25">
      <c r="A112" s="4" t="s">
        <v>107</v>
      </c>
      <c r="C112" s="3" t="s">
        <v>237</v>
      </c>
      <c r="E112" s="6">
        <v>28569.25</v>
      </c>
      <c r="G112" s="19">
        <v>0.5</v>
      </c>
      <c r="I112" s="20">
        <f t="shared" si="5"/>
        <v>14284.625</v>
      </c>
      <c r="K112" s="5">
        <f t="shared" si="6"/>
        <v>14284.625</v>
      </c>
      <c r="M112" s="14">
        <v>0.2223</v>
      </c>
      <c r="O112" s="5">
        <f t="shared" si="9"/>
        <v>3175.4721375</v>
      </c>
      <c r="Q112" s="16">
        <f t="shared" si="7"/>
        <v>11109.1528625</v>
      </c>
      <c r="S112" s="16">
        <f t="shared" si="8"/>
        <v>28569.25</v>
      </c>
    </row>
    <row r="113" spans="1:19" ht="11.25">
      <c r="A113" s="4" t="s">
        <v>108</v>
      </c>
      <c r="C113" s="3" t="s">
        <v>238</v>
      </c>
      <c r="E113" s="6">
        <v>979.5</v>
      </c>
      <c r="G113" s="19">
        <v>0.5</v>
      </c>
      <c r="I113" s="20">
        <f t="shared" si="5"/>
        <v>489.75</v>
      </c>
      <c r="K113" s="5">
        <f t="shared" si="6"/>
        <v>489.75</v>
      </c>
      <c r="M113" s="14">
        <v>0.371</v>
      </c>
      <c r="O113" s="5">
        <f t="shared" si="9"/>
        <v>181.69725</v>
      </c>
      <c r="Q113" s="16">
        <f t="shared" si="7"/>
        <v>308.05275</v>
      </c>
      <c r="S113" s="16">
        <f t="shared" si="8"/>
        <v>979.5</v>
      </c>
    </row>
    <row r="114" spans="1:19" ht="11.25">
      <c r="A114" s="4" t="s">
        <v>110</v>
      </c>
      <c r="C114" s="3" t="s">
        <v>239</v>
      </c>
      <c r="E114" s="6">
        <v>68550.87</v>
      </c>
      <c r="G114" s="19">
        <v>0.5</v>
      </c>
      <c r="I114" s="20">
        <f t="shared" si="5"/>
        <v>34275.435</v>
      </c>
      <c r="K114" s="5">
        <f t="shared" si="6"/>
        <v>34275.435</v>
      </c>
      <c r="M114" s="14">
        <v>0.3441</v>
      </c>
      <c r="O114" s="5">
        <f t="shared" si="9"/>
        <v>11794.1771835</v>
      </c>
      <c r="Q114" s="16">
        <f t="shared" si="7"/>
        <v>22481.257816499998</v>
      </c>
      <c r="S114" s="16">
        <f t="shared" si="8"/>
        <v>68550.87</v>
      </c>
    </row>
    <row r="115" spans="1:19" ht="11.25">
      <c r="A115" s="4" t="s">
        <v>111</v>
      </c>
      <c r="C115" s="3" t="s">
        <v>240</v>
      </c>
      <c r="E115" s="6">
        <v>13227.8</v>
      </c>
      <c r="G115" s="19">
        <v>0.5</v>
      </c>
      <c r="I115" s="20">
        <f t="shared" si="5"/>
        <v>6613.9</v>
      </c>
      <c r="K115" s="5">
        <f t="shared" si="6"/>
        <v>6613.9</v>
      </c>
      <c r="M115" s="14">
        <v>0.3146</v>
      </c>
      <c r="O115" s="5">
        <f t="shared" si="9"/>
        <v>2080.73294</v>
      </c>
      <c r="Q115" s="16">
        <f t="shared" si="7"/>
        <v>4533.16706</v>
      </c>
      <c r="S115" s="16">
        <f t="shared" si="8"/>
        <v>13227.8</v>
      </c>
    </row>
    <row r="116" spans="1:19" ht="11.25">
      <c r="A116" s="4" t="s">
        <v>109</v>
      </c>
      <c r="C116" s="3" t="s">
        <v>279</v>
      </c>
      <c r="E116" s="6">
        <v>23032.8</v>
      </c>
      <c r="G116" s="19">
        <v>0.5</v>
      </c>
      <c r="I116" s="20">
        <f t="shared" si="5"/>
        <v>11516.4</v>
      </c>
      <c r="K116" s="5">
        <f t="shared" si="6"/>
        <v>11516.4</v>
      </c>
      <c r="M116" s="14">
        <v>0.3223</v>
      </c>
      <c r="O116" s="5">
        <f t="shared" si="9"/>
        <v>3711.7357199999997</v>
      </c>
      <c r="Q116" s="16">
        <f t="shared" si="7"/>
        <v>7804.66428</v>
      </c>
      <c r="S116" s="16">
        <f t="shared" si="8"/>
        <v>23032.8</v>
      </c>
    </row>
    <row r="117" spans="1:19" ht="11.25">
      <c r="A117" s="4" t="s">
        <v>112</v>
      </c>
      <c r="C117" s="3" t="s">
        <v>241</v>
      </c>
      <c r="E117" s="6">
        <v>136503.97</v>
      </c>
      <c r="G117" s="19">
        <v>0.5</v>
      </c>
      <c r="I117" s="20">
        <f t="shared" si="5"/>
        <v>68251.985</v>
      </c>
      <c r="K117" s="5">
        <f t="shared" si="6"/>
        <v>68251.985</v>
      </c>
      <c r="M117" s="14">
        <v>0.3808</v>
      </c>
      <c r="O117" s="5">
        <f t="shared" si="9"/>
        <v>25990.355888000002</v>
      </c>
      <c r="Q117" s="16">
        <f t="shared" si="7"/>
        <v>42261.629111999995</v>
      </c>
      <c r="S117" s="16">
        <f t="shared" si="8"/>
        <v>136503.97</v>
      </c>
    </row>
    <row r="118" spans="1:19" ht="11.25">
      <c r="A118" s="4" t="s">
        <v>113</v>
      </c>
      <c r="C118" s="3" t="s">
        <v>242</v>
      </c>
      <c r="E118" s="6">
        <v>12515.7</v>
      </c>
      <c r="G118" s="19">
        <v>0.5</v>
      </c>
      <c r="I118" s="20">
        <f t="shared" si="5"/>
        <v>6257.85</v>
      </c>
      <c r="K118" s="5">
        <f t="shared" si="6"/>
        <v>6257.85</v>
      </c>
      <c r="M118" s="14">
        <v>0.2667</v>
      </c>
      <c r="O118" s="5">
        <f t="shared" si="9"/>
        <v>1668.968595</v>
      </c>
      <c r="Q118" s="16">
        <f t="shared" si="7"/>
        <v>4588.881405</v>
      </c>
      <c r="S118" s="16">
        <f t="shared" si="8"/>
        <v>12515.7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257309.03</v>
      </c>
      <c r="G120" s="19">
        <v>0.5</v>
      </c>
      <c r="I120" s="20">
        <f t="shared" si="5"/>
        <v>128654.515</v>
      </c>
      <c r="K120" s="5">
        <f t="shared" si="6"/>
        <v>128654.515</v>
      </c>
      <c r="M120" s="14">
        <v>0.2736</v>
      </c>
      <c r="O120" s="5">
        <f t="shared" si="9"/>
        <v>35199.875304</v>
      </c>
      <c r="Q120" s="16">
        <f t="shared" si="7"/>
        <v>93454.639696</v>
      </c>
      <c r="S120" s="16">
        <f t="shared" si="8"/>
        <v>257309.03</v>
      </c>
    </row>
    <row r="121" spans="1:19" ht="11.25">
      <c r="A121" s="4" t="s">
        <v>116</v>
      </c>
      <c r="C121" s="3" t="s">
        <v>245</v>
      </c>
      <c r="E121" s="6">
        <v>28368.1</v>
      </c>
      <c r="G121" s="19">
        <v>0.5</v>
      </c>
      <c r="I121" s="20">
        <f t="shared" si="5"/>
        <v>14184.05</v>
      </c>
      <c r="K121" s="5">
        <f t="shared" si="6"/>
        <v>14184.05</v>
      </c>
      <c r="M121" s="14">
        <v>0.4168</v>
      </c>
      <c r="O121" s="5">
        <f t="shared" si="9"/>
        <v>5911.91204</v>
      </c>
      <c r="Q121" s="16">
        <f t="shared" si="7"/>
        <v>8272.13796</v>
      </c>
      <c r="S121" s="16">
        <f t="shared" si="8"/>
        <v>28368.1</v>
      </c>
    </row>
    <row r="122" spans="1:19" ht="11.25">
      <c r="A122" s="4" t="s">
        <v>117</v>
      </c>
      <c r="C122" s="3" t="s">
        <v>246</v>
      </c>
      <c r="E122" s="6">
        <v>326.5</v>
      </c>
      <c r="G122" s="19">
        <v>0.5</v>
      </c>
      <c r="I122" s="20">
        <f t="shared" si="5"/>
        <v>163.25</v>
      </c>
      <c r="K122" s="5">
        <f t="shared" si="6"/>
        <v>163.25</v>
      </c>
      <c r="M122" s="14">
        <v>0.4273</v>
      </c>
      <c r="O122" s="5">
        <f t="shared" si="9"/>
        <v>69.756725</v>
      </c>
      <c r="Q122" s="16">
        <f t="shared" si="7"/>
        <v>93.493275</v>
      </c>
      <c r="S122" s="16">
        <f t="shared" si="8"/>
        <v>326.5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140866.92</v>
      </c>
      <c r="G124" s="19">
        <v>0.5</v>
      </c>
      <c r="I124" s="20">
        <f t="shared" si="5"/>
        <v>70433.46</v>
      </c>
      <c r="K124" s="5">
        <f t="shared" si="6"/>
        <v>70433.46</v>
      </c>
      <c r="M124" s="14">
        <v>0.2773</v>
      </c>
      <c r="O124" s="5">
        <f t="shared" si="9"/>
        <v>19531.198458000003</v>
      </c>
      <c r="Q124" s="16">
        <f t="shared" si="7"/>
        <v>50902.26154200001</v>
      </c>
      <c r="S124" s="16">
        <f t="shared" si="8"/>
        <v>140866.92</v>
      </c>
    </row>
    <row r="125" spans="1:19" ht="11.25">
      <c r="A125" s="4" t="s">
        <v>120</v>
      </c>
      <c r="C125" s="3" t="s">
        <v>249</v>
      </c>
      <c r="E125" s="6">
        <v>501221.92</v>
      </c>
      <c r="G125" s="19">
        <v>0.5</v>
      </c>
      <c r="I125" s="20">
        <f t="shared" si="5"/>
        <v>250610.96</v>
      </c>
      <c r="K125" s="5">
        <f t="shared" si="6"/>
        <v>250610.96</v>
      </c>
      <c r="M125" s="14">
        <v>0.2455</v>
      </c>
      <c r="O125" s="5">
        <f t="shared" si="9"/>
        <v>61524.990679999995</v>
      </c>
      <c r="Q125" s="16">
        <f t="shared" si="7"/>
        <v>189085.96932</v>
      </c>
      <c r="S125" s="16">
        <f t="shared" si="8"/>
        <v>501221.92000000004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102599.42</v>
      </c>
      <c r="G127" s="19">
        <v>0.5</v>
      </c>
      <c r="I127" s="20">
        <f t="shared" si="5"/>
        <v>51299.71</v>
      </c>
      <c r="K127" s="5">
        <f t="shared" si="6"/>
        <v>51299.71</v>
      </c>
      <c r="M127" s="14">
        <v>0.3535</v>
      </c>
      <c r="O127" s="5">
        <f t="shared" si="9"/>
        <v>18134.447484999997</v>
      </c>
      <c r="Q127" s="16">
        <f t="shared" si="7"/>
        <v>33165.262515</v>
      </c>
      <c r="S127" s="16">
        <f t="shared" si="8"/>
        <v>102599.42000000001</v>
      </c>
    </row>
    <row r="128" spans="1:19" ht="11.25">
      <c r="A128" s="4" t="s">
        <v>123</v>
      </c>
      <c r="C128" s="3" t="s">
        <v>252</v>
      </c>
      <c r="E128" s="6">
        <v>653</v>
      </c>
      <c r="G128" s="19">
        <v>0.5</v>
      </c>
      <c r="I128" s="20">
        <f t="shared" si="5"/>
        <v>326.5</v>
      </c>
      <c r="K128" s="5">
        <f t="shared" si="6"/>
        <v>326.5</v>
      </c>
      <c r="M128" s="14">
        <v>0.2787</v>
      </c>
      <c r="O128" s="5">
        <f t="shared" si="9"/>
        <v>90.99555</v>
      </c>
      <c r="Q128" s="16">
        <f t="shared" si="7"/>
        <v>235.50445000000002</v>
      </c>
      <c r="S128" s="16">
        <f t="shared" si="8"/>
        <v>653</v>
      </c>
    </row>
    <row r="129" spans="1:19" ht="11.25">
      <c r="A129" s="4" t="s">
        <v>124</v>
      </c>
      <c r="C129" s="3" t="s">
        <v>253</v>
      </c>
      <c r="E129" s="6">
        <v>166344.56</v>
      </c>
      <c r="G129" s="19">
        <v>0.5</v>
      </c>
      <c r="I129" s="20">
        <f t="shared" si="5"/>
        <v>83172.28</v>
      </c>
      <c r="K129" s="5">
        <f t="shared" si="6"/>
        <v>83172.28</v>
      </c>
      <c r="M129" s="14">
        <v>0.2605</v>
      </c>
      <c r="O129" s="5">
        <f t="shared" si="9"/>
        <v>21666.37894</v>
      </c>
      <c r="Q129" s="16">
        <f t="shared" si="7"/>
        <v>61505.901060000004</v>
      </c>
      <c r="S129" s="16">
        <f t="shared" si="8"/>
        <v>166344.56</v>
      </c>
    </row>
    <row r="130" spans="1:19" ht="11.25">
      <c r="A130" s="4" t="s">
        <v>125</v>
      </c>
      <c r="C130" s="3" t="s">
        <v>254</v>
      </c>
      <c r="E130" s="6">
        <v>14816.03</v>
      </c>
      <c r="G130" s="19">
        <v>0.5</v>
      </c>
      <c r="I130" s="20">
        <f t="shared" si="5"/>
        <v>7408.015</v>
      </c>
      <c r="K130" s="5">
        <f t="shared" si="6"/>
        <v>7408.015</v>
      </c>
      <c r="M130" s="14">
        <v>0.2035</v>
      </c>
      <c r="O130" s="5">
        <f t="shared" si="9"/>
        <v>1507.5310525</v>
      </c>
      <c r="Q130" s="16">
        <f t="shared" si="7"/>
        <v>5900.483947500001</v>
      </c>
      <c r="S130" s="16">
        <f t="shared" si="8"/>
        <v>14816.03</v>
      </c>
    </row>
    <row r="131" spans="1:19" ht="11.25">
      <c r="A131" s="4" t="s">
        <v>126</v>
      </c>
      <c r="C131" s="3" t="s">
        <v>255</v>
      </c>
      <c r="E131" s="6">
        <v>427368.24</v>
      </c>
      <c r="G131" s="19">
        <v>0.5</v>
      </c>
      <c r="I131" s="20">
        <f t="shared" si="5"/>
        <v>213684.12</v>
      </c>
      <c r="K131" s="5">
        <f t="shared" si="6"/>
        <v>213684.12</v>
      </c>
      <c r="M131" s="14">
        <v>0.3691</v>
      </c>
      <c r="O131" s="5">
        <f t="shared" si="9"/>
        <v>78870.80869199999</v>
      </c>
      <c r="Q131" s="16">
        <f t="shared" si="7"/>
        <v>134813.311308</v>
      </c>
      <c r="S131" s="16">
        <f t="shared" si="8"/>
        <v>427368.24</v>
      </c>
    </row>
    <row r="132" spans="1:19" ht="11.25">
      <c r="A132" s="4" t="s">
        <v>127</v>
      </c>
      <c r="C132" s="3" t="s">
        <v>256</v>
      </c>
      <c r="E132" s="6">
        <v>244710.19</v>
      </c>
      <c r="G132" s="19">
        <v>0.5</v>
      </c>
      <c r="I132" s="20">
        <f t="shared" si="5"/>
        <v>122355.095</v>
      </c>
      <c r="K132" s="5">
        <f t="shared" si="6"/>
        <v>122355.095</v>
      </c>
      <c r="M132" s="14">
        <v>0.3072</v>
      </c>
      <c r="O132" s="5">
        <f t="shared" si="9"/>
        <v>37587.485184</v>
      </c>
      <c r="Q132" s="16">
        <f t="shared" si="7"/>
        <v>84767.60981600001</v>
      </c>
      <c r="S132" s="16">
        <f t="shared" si="8"/>
        <v>244710.19</v>
      </c>
    </row>
    <row r="133" spans="1:19" ht="11.25">
      <c r="A133" s="4" t="s">
        <v>128</v>
      </c>
      <c r="C133" s="3" t="s">
        <v>257</v>
      </c>
      <c r="E133" s="6">
        <v>184517.47</v>
      </c>
      <c r="G133" s="19">
        <v>0.5</v>
      </c>
      <c r="I133" s="20">
        <f t="shared" si="5"/>
        <v>92258.735</v>
      </c>
      <c r="K133" s="5">
        <f t="shared" si="6"/>
        <v>92258.735</v>
      </c>
      <c r="M133" s="14">
        <v>0.3513</v>
      </c>
      <c r="O133" s="5">
        <f t="shared" si="9"/>
        <v>32410.4936055</v>
      </c>
      <c r="Q133" s="16">
        <f t="shared" si="7"/>
        <v>59848.2413945</v>
      </c>
      <c r="S133" s="16">
        <f t="shared" si="8"/>
        <v>184517.47</v>
      </c>
    </row>
    <row r="134" spans="1:19" ht="11.25">
      <c r="A134" s="4" t="s">
        <v>129</v>
      </c>
      <c r="C134" s="3" t="s">
        <v>258</v>
      </c>
      <c r="E134" s="6">
        <v>80837.62</v>
      </c>
      <c r="G134" s="19">
        <v>0.5</v>
      </c>
      <c r="I134" s="20">
        <f t="shared" si="5"/>
        <v>40418.81</v>
      </c>
      <c r="K134" s="5">
        <f t="shared" si="6"/>
        <v>40418.81</v>
      </c>
      <c r="M134" s="14">
        <v>0.2699</v>
      </c>
      <c r="O134" s="5">
        <f t="shared" si="9"/>
        <v>10909.036818999999</v>
      </c>
      <c r="Q134" s="16">
        <f t="shared" si="7"/>
        <v>29509.773180999997</v>
      </c>
      <c r="S134" s="16">
        <f t="shared" si="8"/>
        <v>80837.62</v>
      </c>
    </row>
    <row r="135" spans="1:19" ht="11.25">
      <c r="A135" s="4" t="s">
        <v>130</v>
      </c>
      <c r="C135" s="3" t="s">
        <v>259</v>
      </c>
      <c r="E135" s="6">
        <v>78550.07</v>
      </c>
      <c r="G135" s="19">
        <v>0.5</v>
      </c>
      <c r="I135" s="20">
        <f t="shared" si="5"/>
        <v>39275.035</v>
      </c>
      <c r="K135" s="5">
        <f t="shared" si="6"/>
        <v>39275.035</v>
      </c>
      <c r="M135" s="14">
        <v>0.2432</v>
      </c>
      <c r="O135" s="5">
        <f t="shared" si="9"/>
        <v>9551.688512</v>
      </c>
      <c r="Q135" s="16">
        <f t="shared" si="7"/>
        <v>29723.346488000003</v>
      </c>
      <c r="S135" s="16">
        <f t="shared" si="8"/>
        <v>78550.07</v>
      </c>
    </row>
    <row r="136" spans="1:19" ht="11.25">
      <c r="A136" s="4" t="s">
        <v>131</v>
      </c>
      <c r="C136" s="3" t="s">
        <v>260</v>
      </c>
      <c r="E136" s="6">
        <v>167760.87</v>
      </c>
      <c r="G136" s="19">
        <v>0.5</v>
      </c>
      <c r="I136" s="20">
        <f t="shared" si="5"/>
        <v>83880.435</v>
      </c>
      <c r="K136" s="5">
        <f>E136-I136</f>
        <v>83880.435</v>
      </c>
      <c r="M136" s="14">
        <v>0.3569</v>
      </c>
      <c r="O136" s="5">
        <f>K136*M136</f>
        <v>29936.927251499998</v>
      </c>
      <c r="Q136" s="16">
        <f>K136-O136</f>
        <v>53943.5077485</v>
      </c>
      <c r="S136" s="16">
        <f>I136+O136+Q136</f>
        <v>167760.87</v>
      </c>
    </row>
    <row r="137" spans="1:19" ht="11.25">
      <c r="A137" s="4" t="s">
        <v>132</v>
      </c>
      <c r="C137" s="3" t="s">
        <v>261</v>
      </c>
      <c r="E137" s="6">
        <v>18796.47</v>
      </c>
      <c r="G137" s="19">
        <v>0.5</v>
      </c>
      <c r="I137" s="20">
        <f t="shared" si="5"/>
        <v>9398.235</v>
      </c>
      <c r="K137" s="5">
        <f>E137-I137</f>
        <v>9398.235</v>
      </c>
      <c r="M137" s="14">
        <v>0.3843</v>
      </c>
      <c r="O137" s="5">
        <f>K137*M137</f>
        <v>3611.7417105</v>
      </c>
      <c r="Q137" s="16">
        <f>K137-O137</f>
        <v>5786.4932895</v>
      </c>
      <c r="S137" s="16">
        <f>I137+O137+Q137</f>
        <v>18796.47</v>
      </c>
    </row>
    <row r="138" spans="1:19" ht="11.25">
      <c r="A138" s="4" t="s">
        <v>133</v>
      </c>
      <c r="C138" s="3" t="s">
        <v>262</v>
      </c>
      <c r="E138" s="6">
        <v>16561</v>
      </c>
      <c r="G138" s="19">
        <v>0.5</v>
      </c>
      <c r="I138" s="20">
        <f>E138*G138</f>
        <v>8280.5</v>
      </c>
      <c r="K138" s="5">
        <f>E138-I138</f>
        <v>8280.5</v>
      </c>
      <c r="M138" s="14">
        <v>0.4553</v>
      </c>
      <c r="O138" s="5">
        <f>K138*M138</f>
        <v>3770.11165</v>
      </c>
      <c r="Q138" s="16">
        <f>K138-O138</f>
        <v>4510.38835</v>
      </c>
      <c r="S138" s="16">
        <f>I138+O138+Q138</f>
        <v>16561</v>
      </c>
    </row>
    <row r="139" spans="1:19" ht="11.25">
      <c r="A139" s="4" t="s">
        <v>134</v>
      </c>
      <c r="C139" s="3" t="s">
        <v>263</v>
      </c>
      <c r="E139" s="6">
        <v>45393.8</v>
      </c>
      <c r="G139" s="19">
        <v>0.5</v>
      </c>
      <c r="I139" s="20">
        <f>E139*G139</f>
        <v>22696.9</v>
      </c>
      <c r="K139" s="5">
        <f>E139-I139</f>
        <v>22696.9</v>
      </c>
      <c r="M139" s="14">
        <v>0.4587</v>
      </c>
      <c r="O139" s="5">
        <f>K139*M139</f>
        <v>10411.06803</v>
      </c>
      <c r="Q139" s="16">
        <f>K139-O139</f>
        <v>12285.831970000001</v>
      </c>
      <c r="S139" s="16">
        <f>I139+O139+Q139</f>
        <v>45393.8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7788779.350000002</v>
      </c>
      <c r="G143" s="6"/>
      <c r="I143" s="18">
        <f>SUM(I9:I142)</f>
        <v>3894389.675000001</v>
      </c>
      <c r="K143" s="5">
        <f>SUM(K9:K142)</f>
        <v>3894389.675000001</v>
      </c>
      <c r="O143" s="5">
        <f>SUM(O9:O142)</f>
        <v>1306374.5827750005</v>
      </c>
      <c r="Q143" s="16">
        <f>K143-O143</f>
        <v>2588015.0922250007</v>
      </c>
      <c r="S143" s="16">
        <f>SUM(S9:S142)</f>
        <v>7788779.350000002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8" t="s">
        <v>301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294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288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>
        <v>92633.1</v>
      </c>
      <c r="G9" s="19">
        <v>0.5</v>
      </c>
      <c r="I9" s="20">
        <f>E9*G9</f>
        <v>46316.55</v>
      </c>
      <c r="K9" s="5">
        <f>E9-I9</f>
        <v>46316.55</v>
      </c>
      <c r="M9" s="14">
        <v>0.2332</v>
      </c>
      <c r="O9" s="5">
        <f>K9*M9</f>
        <v>10801.01946</v>
      </c>
      <c r="Q9" s="16">
        <f>K9-O9</f>
        <v>35515.53054000001</v>
      </c>
      <c r="S9" s="16">
        <f>I9+O9+Q9</f>
        <v>92633.1</v>
      </c>
    </row>
    <row r="10" spans="1:19" ht="11.25">
      <c r="A10" s="4" t="s">
        <v>5</v>
      </c>
      <c r="C10" s="3" t="s">
        <v>135</v>
      </c>
      <c r="E10" s="6">
        <v>147429.82</v>
      </c>
      <c r="G10" s="19">
        <v>0.5</v>
      </c>
      <c r="I10" s="20">
        <f aca="true" t="shared" si="0" ref="I10:I73">E10*G10</f>
        <v>73714.91</v>
      </c>
      <c r="K10" s="5">
        <f aca="true" t="shared" si="1" ref="K10:K73">E10-I10</f>
        <v>73714.91</v>
      </c>
      <c r="M10" s="14">
        <v>0.4474</v>
      </c>
      <c r="O10" s="5">
        <f>K10*M10</f>
        <v>32980.050734000004</v>
      </c>
      <c r="Q10" s="16">
        <f aca="true" t="shared" si="2" ref="Q10:Q73">K10-O10</f>
        <v>40734.859266</v>
      </c>
      <c r="S10" s="16">
        <f aca="true" t="shared" si="3" ref="S10:S73">I10+O10+Q10</f>
        <v>147429.82</v>
      </c>
    </row>
    <row r="11" spans="1:19" ht="11.25">
      <c r="A11" s="4" t="s">
        <v>6</v>
      </c>
      <c r="C11" s="3" t="s">
        <v>136</v>
      </c>
      <c r="E11" s="6">
        <v>57521.93</v>
      </c>
      <c r="G11" s="19">
        <v>0.5</v>
      </c>
      <c r="I11" s="20">
        <f t="shared" si="0"/>
        <v>28760.965</v>
      </c>
      <c r="K11" s="5">
        <f t="shared" si="1"/>
        <v>28760.965</v>
      </c>
      <c r="M11" s="14">
        <v>0.1924</v>
      </c>
      <c r="O11" s="5">
        <f aca="true" t="shared" si="4" ref="O11:O74">K11*M11</f>
        <v>5533.609665999999</v>
      </c>
      <c r="Q11" s="16">
        <f t="shared" si="2"/>
        <v>23227.355334</v>
      </c>
      <c r="S11" s="16">
        <f t="shared" si="3"/>
        <v>57521.93</v>
      </c>
    </row>
    <row r="12" spans="1:19" ht="11.25">
      <c r="A12" s="4" t="s">
        <v>7</v>
      </c>
      <c r="C12" s="3" t="s">
        <v>137</v>
      </c>
      <c r="E12" s="6">
        <v>28065.19</v>
      </c>
      <c r="G12" s="19">
        <v>0.5</v>
      </c>
      <c r="I12" s="20">
        <f t="shared" si="0"/>
        <v>14032.595</v>
      </c>
      <c r="K12" s="5">
        <f t="shared" si="1"/>
        <v>14032.595</v>
      </c>
      <c r="M12" s="14">
        <v>0.3268</v>
      </c>
      <c r="O12" s="5">
        <f t="shared" si="4"/>
        <v>4585.852045999999</v>
      </c>
      <c r="Q12" s="16">
        <f t="shared" si="2"/>
        <v>9446.742954000001</v>
      </c>
      <c r="S12" s="16">
        <f t="shared" si="3"/>
        <v>28065.19</v>
      </c>
    </row>
    <row r="13" spans="1:19" ht="11.25">
      <c r="A13" s="4" t="s">
        <v>8</v>
      </c>
      <c r="C13" s="3" t="s">
        <v>138</v>
      </c>
      <c r="E13" s="6">
        <v>29736.21</v>
      </c>
      <c r="G13" s="19">
        <v>0.5</v>
      </c>
      <c r="I13" s="20">
        <f t="shared" si="0"/>
        <v>14868.105</v>
      </c>
      <c r="K13" s="5">
        <f t="shared" si="1"/>
        <v>14868.105</v>
      </c>
      <c r="M13" s="14">
        <v>0.2722</v>
      </c>
      <c r="O13" s="5">
        <f t="shared" si="4"/>
        <v>4047.098181</v>
      </c>
      <c r="Q13" s="16">
        <f t="shared" si="2"/>
        <v>10821.006819</v>
      </c>
      <c r="S13" s="16">
        <f t="shared" si="3"/>
        <v>29736.21</v>
      </c>
    </row>
    <row r="14" spans="1:19" ht="11.25">
      <c r="A14" s="4" t="s">
        <v>9</v>
      </c>
      <c r="C14" s="3" t="s">
        <v>139</v>
      </c>
      <c r="E14" s="6">
        <v>12770.1</v>
      </c>
      <c r="G14" s="19">
        <v>0.5</v>
      </c>
      <c r="I14" s="20">
        <f t="shared" si="0"/>
        <v>6385.05</v>
      </c>
      <c r="K14" s="5">
        <f t="shared" si="1"/>
        <v>6385.05</v>
      </c>
      <c r="M14" s="14">
        <v>0.2639</v>
      </c>
      <c r="O14" s="5">
        <f t="shared" si="4"/>
        <v>1685.0146950000003</v>
      </c>
      <c r="Q14" s="16">
        <f t="shared" si="2"/>
        <v>4700.035304999999</v>
      </c>
      <c r="S14" s="16">
        <f t="shared" si="3"/>
        <v>12770.1</v>
      </c>
    </row>
    <row r="15" spans="1:19" ht="11.25">
      <c r="A15" s="4" t="s">
        <v>10</v>
      </c>
      <c r="C15" s="3" t="s">
        <v>140</v>
      </c>
      <c r="E15" s="6">
        <v>128593.97</v>
      </c>
      <c r="G15" s="19">
        <v>0.5</v>
      </c>
      <c r="I15" s="20">
        <f t="shared" si="0"/>
        <v>64296.985</v>
      </c>
      <c r="K15" s="5">
        <f t="shared" si="1"/>
        <v>64296.985</v>
      </c>
      <c r="M15" s="14">
        <v>0.4602</v>
      </c>
      <c r="O15" s="5">
        <f t="shared" si="4"/>
        <v>29589.472497</v>
      </c>
      <c r="Q15" s="16">
        <f t="shared" si="2"/>
        <v>34707.512503000005</v>
      </c>
      <c r="S15" s="16">
        <f t="shared" si="3"/>
        <v>128593.97</v>
      </c>
    </row>
    <row r="16" spans="1:19" ht="11.25">
      <c r="A16" s="4" t="s">
        <v>11</v>
      </c>
      <c r="C16" s="3" t="s">
        <v>141</v>
      </c>
      <c r="E16" s="6">
        <v>129330.98</v>
      </c>
      <c r="G16" s="19">
        <v>0.5</v>
      </c>
      <c r="I16" s="20">
        <f t="shared" si="0"/>
        <v>64665.49</v>
      </c>
      <c r="K16" s="5">
        <f t="shared" si="1"/>
        <v>64665.49</v>
      </c>
      <c r="M16" s="14">
        <v>0.3302</v>
      </c>
      <c r="O16" s="5">
        <f t="shared" si="4"/>
        <v>21352.544798</v>
      </c>
      <c r="Q16" s="16">
        <f t="shared" si="2"/>
        <v>43312.945202</v>
      </c>
      <c r="S16" s="16">
        <f t="shared" si="3"/>
        <v>129330.98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83732.64</v>
      </c>
      <c r="G18" s="19">
        <v>0.5</v>
      </c>
      <c r="I18" s="20">
        <f t="shared" si="0"/>
        <v>41866.32</v>
      </c>
      <c r="K18" s="5">
        <f t="shared" si="1"/>
        <v>41866.32</v>
      </c>
      <c r="M18" s="14">
        <v>0.336</v>
      </c>
      <c r="O18" s="5">
        <f t="shared" si="4"/>
        <v>14067.08352</v>
      </c>
      <c r="Q18" s="16">
        <f t="shared" si="2"/>
        <v>27799.23648</v>
      </c>
      <c r="S18" s="16">
        <f t="shared" si="3"/>
        <v>83732.64</v>
      </c>
    </row>
    <row r="19" spans="1:19" ht="11.25">
      <c r="A19" s="4" t="s">
        <v>14</v>
      </c>
      <c r="C19" s="3" t="s">
        <v>144</v>
      </c>
      <c r="E19" s="6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41349.5</v>
      </c>
      <c r="G20" s="19">
        <v>0.5</v>
      </c>
      <c r="I20" s="20">
        <f t="shared" si="0"/>
        <v>20674.75</v>
      </c>
      <c r="K20" s="5">
        <f t="shared" si="1"/>
        <v>20674.75</v>
      </c>
      <c r="M20" s="14">
        <v>0.3602</v>
      </c>
      <c r="O20" s="5">
        <f t="shared" si="4"/>
        <v>7447.04495</v>
      </c>
      <c r="Q20" s="16">
        <f t="shared" si="2"/>
        <v>13227.70505</v>
      </c>
      <c r="S20" s="16">
        <f t="shared" si="3"/>
        <v>41349.5</v>
      </c>
    </row>
    <row r="21" spans="1:19" ht="11.25">
      <c r="A21" s="4" t="s">
        <v>16</v>
      </c>
      <c r="C21" s="3" t="s">
        <v>146</v>
      </c>
      <c r="E21" s="6">
        <v>38385.11</v>
      </c>
      <c r="G21" s="19">
        <v>0.5</v>
      </c>
      <c r="I21" s="20">
        <f t="shared" si="0"/>
        <v>19192.555</v>
      </c>
      <c r="K21" s="5">
        <f t="shared" si="1"/>
        <v>19192.555</v>
      </c>
      <c r="M21" s="14">
        <v>0.2439</v>
      </c>
      <c r="O21" s="5">
        <f t="shared" si="4"/>
        <v>4681.0641645000005</v>
      </c>
      <c r="Q21" s="16">
        <f t="shared" si="2"/>
        <v>14511.4908355</v>
      </c>
      <c r="S21" s="16">
        <f t="shared" si="3"/>
        <v>38385.11</v>
      </c>
    </row>
    <row r="22" spans="1:19" ht="11.25">
      <c r="A22" s="4" t="s">
        <v>17</v>
      </c>
      <c r="C22" s="3" t="s">
        <v>147</v>
      </c>
      <c r="E22" s="6">
        <v>11534.03</v>
      </c>
      <c r="G22" s="19">
        <v>0.5</v>
      </c>
      <c r="I22" s="20">
        <f t="shared" si="0"/>
        <v>5767.015</v>
      </c>
      <c r="K22" s="5">
        <f t="shared" si="1"/>
        <v>5767.015</v>
      </c>
      <c r="M22" s="14">
        <v>0.3156</v>
      </c>
      <c r="O22" s="5">
        <f t="shared" si="4"/>
        <v>1820.069934</v>
      </c>
      <c r="Q22" s="16">
        <f t="shared" si="2"/>
        <v>3946.945066</v>
      </c>
      <c r="S22" s="16">
        <f t="shared" si="3"/>
        <v>11534.03</v>
      </c>
    </row>
    <row r="23" spans="1:19" ht="11.25">
      <c r="A23" s="4" t="s">
        <v>18</v>
      </c>
      <c r="C23" s="3" t="s">
        <v>148</v>
      </c>
      <c r="E23" s="6">
        <v>43122.05</v>
      </c>
      <c r="G23" s="19">
        <v>0.5</v>
      </c>
      <c r="I23" s="20">
        <f t="shared" si="0"/>
        <v>21561.025</v>
      </c>
      <c r="K23" s="5">
        <f t="shared" si="1"/>
        <v>21561.025</v>
      </c>
      <c r="M23" s="14">
        <v>0.2023</v>
      </c>
      <c r="O23" s="5">
        <f t="shared" si="4"/>
        <v>4361.7953575</v>
      </c>
      <c r="Q23" s="16">
        <f t="shared" si="2"/>
        <v>17199.229642500002</v>
      </c>
      <c r="S23" s="16">
        <f t="shared" si="3"/>
        <v>43122.05</v>
      </c>
    </row>
    <row r="24" spans="1:19" ht="11.25">
      <c r="A24" s="4" t="s">
        <v>19</v>
      </c>
      <c r="C24" s="3" t="s">
        <v>149</v>
      </c>
      <c r="E24" s="6">
        <v>99939.99</v>
      </c>
      <c r="G24" s="19">
        <v>0.5</v>
      </c>
      <c r="I24" s="20">
        <f t="shared" si="0"/>
        <v>49969.995</v>
      </c>
      <c r="K24" s="5">
        <f t="shared" si="1"/>
        <v>49969.995</v>
      </c>
      <c r="M24" s="14">
        <v>0.3107</v>
      </c>
      <c r="O24" s="5">
        <f t="shared" si="4"/>
        <v>15525.6774465</v>
      </c>
      <c r="Q24" s="16">
        <f t="shared" si="2"/>
        <v>34444.317553500005</v>
      </c>
      <c r="S24" s="16">
        <f t="shared" si="3"/>
        <v>99939.99</v>
      </c>
    </row>
    <row r="25" spans="1:19" ht="11.25">
      <c r="A25" s="4" t="s">
        <v>20</v>
      </c>
      <c r="C25" s="3" t="s">
        <v>150</v>
      </c>
      <c r="E25" s="6">
        <v>31022.58</v>
      </c>
      <c r="G25" s="19">
        <v>0.5</v>
      </c>
      <c r="I25" s="20">
        <f t="shared" si="0"/>
        <v>15511.29</v>
      </c>
      <c r="K25" s="5">
        <f t="shared" si="1"/>
        <v>15511.29</v>
      </c>
      <c r="M25" s="14">
        <v>0.3308</v>
      </c>
      <c r="O25" s="5">
        <f t="shared" si="4"/>
        <v>5131.134732</v>
      </c>
      <c r="Q25" s="16">
        <f t="shared" si="2"/>
        <v>10380.155268</v>
      </c>
      <c r="S25" s="16">
        <f t="shared" si="3"/>
        <v>31022.58</v>
      </c>
    </row>
    <row r="26" spans="1:19" ht="11.25">
      <c r="A26" s="4" t="s">
        <v>21</v>
      </c>
      <c r="C26" s="3" t="s">
        <v>151</v>
      </c>
      <c r="E26" s="6">
        <v>2241.24</v>
      </c>
      <c r="G26" s="19">
        <v>0.5</v>
      </c>
      <c r="I26" s="20">
        <f t="shared" si="0"/>
        <v>1120.62</v>
      </c>
      <c r="K26" s="5">
        <f t="shared" si="1"/>
        <v>1120.62</v>
      </c>
      <c r="M26" s="14">
        <v>0.291</v>
      </c>
      <c r="O26" s="5">
        <f t="shared" si="4"/>
        <v>326.10041999999993</v>
      </c>
      <c r="Q26" s="16">
        <f t="shared" si="2"/>
        <v>794.5195799999999</v>
      </c>
      <c r="S26" s="16">
        <f t="shared" si="3"/>
        <v>2241.24</v>
      </c>
    </row>
    <row r="27" spans="1:19" ht="11.25">
      <c r="A27" s="4" t="s">
        <v>22</v>
      </c>
      <c r="C27" s="3" t="s">
        <v>152</v>
      </c>
      <c r="E27" s="6">
        <v>49150</v>
      </c>
      <c r="G27" s="19">
        <v>0.5</v>
      </c>
      <c r="I27" s="20">
        <f t="shared" si="0"/>
        <v>24575</v>
      </c>
      <c r="K27" s="5">
        <f t="shared" si="1"/>
        <v>24575</v>
      </c>
      <c r="M27" s="14">
        <v>0.3131</v>
      </c>
      <c r="O27" s="5">
        <f t="shared" si="4"/>
        <v>7694.4325</v>
      </c>
      <c r="Q27" s="16">
        <f t="shared" si="2"/>
        <v>16880.5675</v>
      </c>
      <c r="S27" s="16">
        <f t="shared" si="3"/>
        <v>49150</v>
      </c>
    </row>
    <row r="28" spans="1:19" ht="11.25">
      <c r="A28" s="4" t="s">
        <v>23</v>
      </c>
      <c r="C28" s="3" t="s">
        <v>153</v>
      </c>
      <c r="E28" s="6">
        <v>52232.9</v>
      </c>
      <c r="G28" s="19">
        <v>0.5</v>
      </c>
      <c r="I28" s="20">
        <f t="shared" si="0"/>
        <v>26116.45</v>
      </c>
      <c r="K28" s="5">
        <f t="shared" si="1"/>
        <v>26116.45</v>
      </c>
      <c r="M28" s="14">
        <v>0.2204</v>
      </c>
      <c r="O28" s="5">
        <f t="shared" si="4"/>
        <v>5756.06558</v>
      </c>
      <c r="Q28" s="16">
        <f t="shared" si="2"/>
        <v>20360.384420000002</v>
      </c>
      <c r="S28" s="16">
        <f t="shared" si="3"/>
        <v>52232.9</v>
      </c>
    </row>
    <row r="29" spans="1:19" ht="11.25">
      <c r="A29" s="4" t="s">
        <v>24</v>
      </c>
      <c r="C29" s="3" t="s">
        <v>154</v>
      </c>
      <c r="E29" s="6">
        <v>206307.83</v>
      </c>
      <c r="G29" s="19">
        <v>0.5</v>
      </c>
      <c r="I29" s="20">
        <f t="shared" si="0"/>
        <v>103153.915</v>
      </c>
      <c r="K29" s="5">
        <f t="shared" si="1"/>
        <v>103153.915</v>
      </c>
      <c r="M29" s="14">
        <v>0.3853</v>
      </c>
      <c r="O29" s="5">
        <f t="shared" si="4"/>
        <v>39745.2034495</v>
      </c>
      <c r="Q29" s="16">
        <f t="shared" si="2"/>
        <v>63408.7115505</v>
      </c>
      <c r="S29" s="16">
        <f t="shared" si="3"/>
        <v>206307.83000000002</v>
      </c>
    </row>
    <row r="30" spans="1:19" ht="11.25">
      <c r="A30" s="4" t="s">
        <v>25</v>
      </c>
      <c r="C30" s="3" t="s">
        <v>155</v>
      </c>
      <c r="E30" s="6">
        <v>-15728</v>
      </c>
      <c r="G30" s="19">
        <v>0.5</v>
      </c>
      <c r="I30" s="20">
        <f t="shared" si="0"/>
        <v>-7864</v>
      </c>
      <c r="K30" s="5">
        <f t="shared" si="1"/>
        <v>-7864</v>
      </c>
      <c r="M30" s="14">
        <v>0.4797</v>
      </c>
      <c r="O30" s="5">
        <f t="shared" si="4"/>
        <v>-3772.3608</v>
      </c>
      <c r="Q30" s="16">
        <f t="shared" si="2"/>
        <v>-4091.6392</v>
      </c>
      <c r="S30" s="16">
        <f t="shared" si="3"/>
        <v>-15728</v>
      </c>
    </row>
    <row r="31" spans="1:19" ht="11.25">
      <c r="A31" s="4" t="s">
        <v>26</v>
      </c>
      <c r="C31" s="3" t="s">
        <v>156</v>
      </c>
      <c r="E31" s="6">
        <v>25034.38</v>
      </c>
      <c r="G31" s="19">
        <v>0.5</v>
      </c>
      <c r="I31" s="20">
        <f t="shared" si="0"/>
        <v>12517.19</v>
      </c>
      <c r="K31" s="5">
        <f t="shared" si="1"/>
        <v>12517.19</v>
      </c>
      <c r="M31" s="14">
        <v>0.2901</v>
      </c>
      <c r="O31" s="5">
        <f t="shared" si="4"/>
        <v>3631.2368190000007</v>
      </c>
      <c r="Q31" s="16">
        <f t="shared" si="2"/>
        <v>8885.953181</v>
      </c>
      <c r="S31" s="16">
        <f t="shared" si="3"/>
        <v>25034.38</v>
      </c>
    </row>
    <row r="32" spans="1:19" ht="11.25">
      <c r="A32" s="4" t="s">
        <v>27</v>
      </c>
      <c r="C32" s="3" t="s">
        <v>157</v>
      </c>
      <c r="E32" s="6">
        <v>191812.69</v>
      </c>
      <c r="G32" s="19">
        <v>0.5</v>
      </c>
      <c r="I32" s="20">
        <f t="shared" si="0"/>
        <v>95906.345</v>
      </c>
      <c r="K32" s="5">
        <f t="shared" si="1"/>
        <v>95906.345</v>
      </c>
      <c r="M32" s="14">
        <v>0.3767</v>
      </c>
      <c r="O32" s="5">
        <f t="shared" si="4"/>
        <v>36127.9201615</v>
      </c>
      <c r="Q32" s="16">
        <f t="shared" si="2"/>
        <v>59778.4248385</v>
      </c>
      <c r="S32" s="16">
        <f t="shared" si="3"/>
        <v>191812.69</v>
      </c>
    </row>
    <row r="33" spans="1:19" ht="11.25">
      <c r="A33" s="4" t="s">
        <v>28</v>
      </c>
      <c r="C33" s="3" t="s">
        <v>158</v>
      </c>
      <c r="E33" s="6">
        <v>82856.66</v>
      </c>
      <c r="G33" s="19">
        <v>0.5</v>
      </c>
      <c r="I33" s="20">
        <f t="shared" si="0"/>
        <v>41428.33</v>
      </c>
      <c r="K33" s="5">
        <f t="shared" si="1"/>
        <v>41428.33</v>
      </c>
      <c r="M33" s="14">
        <v>0.304</v>
      </c>
      <c r="O33" s="5">
        <f t="shared" si="4"/>
        <v>12594.21232</v>
      </c>
      <c r="Q33" s="16">
        <f t="shared" si="2"/>
        <v>28834.117680000003</v>
      </c>
      <c r="S33" s="16">
        <f t="shared" si="3"/>
        <v>82856.66</v>
      </c>
    </row>
    <row r="34" spans="1:19" ht="11.25">
      <c r="A34" s="4" t="s">
        <v>29</v>
      </c>
      <c r="C34" s="3" t="s">
        <v>159</v>
      </c>
      <c r="E34" s="6">
        <v>51517.23</v>
      </c>
      <c r="G34" s="19">
        <v>0.5</v>
      </c>
      <c r="I34" s="20">
        <f t="shared" si="0"/>
        <v>25758.615</v>
      </c>
      <c r="K34" s="5">
        <f t="shared" si="1"/>
        <v>25758.615</v>
      </c>
      <c r="M34" s="14">
        <v>0.3042</v>
      </c>
      <c r="O34" s="5">
        <f t="shared" si="4"/>
        <v>7835.770683000002</v>
      </c>
      <c r="Q34" s="16">
        <f t="shared" si="2"/>
        <v>17922.844317</v>
      </c>
      <c r="S34" s="16">
        <f t="shared" si="3"/>
        <v>51517.229999999996</v>
      </c>
    </row>
    <row r="35" spans="1:19" ht="11.25">
      <c r="A35" s="4" t="s">
        <v>30</v>
      </c>
      <c r="C35" s="3" t="s">
        <v>160</v>
      </c>
      <c r="E35" s="6">
        <v>104325.09</v>
      </c>
      <c r="G35" s="19">
        <v>0.5</v>
      </c>
      <c r="I35" s="20">
        <f t="shared" si="0"/>
        <v>52162.545</v>
      </c>
      <c r="K35" s="5">
        <f t="shared" si="1"/>
        <v>52162.545</v>
      </c>
      <c r="M35" s="14">
        <v>0.3358</v>
      </c>
      <c r="O35" s="5">
        <f t="shared" si="4"/>
        <v>17516.182611</v>
      </c>
      <c r="Q35" s="16">
        <f t="shared" si="2"/>
        <v>34646.362389</v>
      </c>
      <c r="S35" s="16">
        <f t="shared" si="3"/>
        <v>104325.09</v>
      </c>
    </row>
    <row r="36" spans="1:19" ht="11.25">
      <c r="A36" s="4" t="s">
        <v>31</v>
      </c>
      <c r="C36" s="3" t="s">
        <v>161</v>
      </c>
      <c r="E36" s="6">
        <v>27903.2</v>
      </c>
      <c r="G36" s="19">
        <v>0.5</v>
      </c>
      <c r="I36" s="20">
        <f t="shared" si="0"/>
        <v>13951.6</v>
      </c>
      <c r="K36" s="5">
        <f t="shared" si="1"/>
        <v>13951.6</v>
      </c>
      <c r="M36" s="14">
        <v>0.3853</v>
      </c>
      <c r="O36" s="5">
        <f t="shared" si="4"/>
        <v>5375.55148</v>
      </c>
      <c r="Q36" s="16">
        <f t="shared" si="2"/>
        <v>8576.04852</v>
      </c>
      <c r="S36" s="16">
        <f t="shared" si="3"/>
        <v>27903.2</v>
      </c>
    </row>
    <row r="37" spans="1:19" ht="11.25">
      <c r="A37" s="4" t="s">
        <v>32</v>
      </c>
      <c r="C37" s="3" t="s">
        <v>162</v>
      </c>
      <c r="E37" s="6">
        <v>371011.47</v>
      </c>
      <c r="G37" s="19">
        <v>0.5</v>
      </c>
      <c r="I37" s="20">
        <f t="shared" si="0"/>
        <v>185505.735</v>
      </c>
      <c r="K37" s="5">
        <f t="shared" si="1"/>
        <v>185505.735</v>
      </c>
      <c r="M37" s="14">
        <v>0.4611</v>
      </c>
      <c r="O37" s="5">
        <f t="shared" si="4"/>
        <v>85536.6944085</v>
      </c>
      <c r="Q37" s="16">
        <f t="shared" si="2"/>
        <v>99969.04059149999</v>
      </c>
      <c r="S37" s="16">
        <f t="shared" si="3"/>
        <v>371011.47</v>
      </c>
    </row>
    <row r="38" spans="1:19" ht="11.25">
      <c r="A38" s="4" t="s">
        <v>33</v>
      </c>
      <c r="C38" s="3" t="s">
        <v>163</v>
      </c>
      <c r="E38" s="6">
        <v>61468.7</v>
      </c>
      <c r="G38" s="19">
        <v>0.5</v>
      </c>
      <c r="I38" s="20">
        <f t="shared" si="0"/>
        <v>30734.35</v>
      </c>
      <c r="K38" s="5">
        <f t="shared" si="1"/>
        <v>30734.35</v>
      </c>
      <c r="M38" s="14">
        <v>0.4584</v>
      </c>
      <c r="O38" s="5">
        <f t="shared" si="4"/>
        <v>14088.62604</v>
      </c>
      <c r="Q38" s="16">
        <f t="shared" si="2"/>
        <v>16645.72396</v>
      </c>
      <c r="S38" s="16">
        <f t="shared" si="3"/>
        <v>61468.7</v>
      </c>
    </row>
    <row r="39" spans="1:19" ht="11.25">
      <c r="A39" s="4" t="s">
        <v>34</v>
      </c>
      <c r="C39" s="3" t="s">
        <v>164</v>
      </c>
      <c r="E39" s="6">
        <v>26619.83</v>
      </c>
      <c r="G39" s="19">
        <v>0.5</v>
      </c>
      <c r="I39" s="20">
        <f t="shared" si="0"/>
        <v>13309.915</v>
      </c>
      <c r="K39" s="5">
        <f t="shared" si="1"/>
        <v>13309.915</v>
      </c>
      <c r="M39" s="14">
        <v>0.2324</v>
      </c>
      <c r="O39" s="5">
        <f t="shared" si="4"/>
        <v>3093.224246</v>
      </c>
      <c r="Q39" s="16">
        <f t="shared" si="2"/>
        <v>10216.690754000001</v>
      </c>
      <c r="S39" s="16">
        <f t="shared" si="3"/>
        <v>26619.83</v>
      </c>
    </row>
    <row r="40" spans="1:19" ht="11.25">
      <c r="A40" s="4" t="s">
        <v>35</v>
      </c>
      <c r="C40" s="3" t="s">
        <v>165</v>
      </c>
      <c r="E40" s="6">
        <v>30151.33</v>
      </c>
      <c r="G40" s="19">
        <v>0.5</v>
      </c>
      <c r="I40" s="20">
        <f t="shared" si="0"/>
        <v>15075.665</v>
      </c>
      <c r="K40" s="5">
        <f t="shared" si="1"/>
        <v>15075.665</v>
      </c>
      <c r="M40" s="14">
        <v>0.3811</v>
      </c>
      <c r="O40" s="5">
        <f t="shared" si="4"/>
        <v>5745.335931500001</v>
      </c>
      <c r="Q40" s="16">
        <f t="shared" si="2"/>
        <v>9330.3290685</v>
      </c>
      <c r="S40" s="16">
        <f t="shared" si="3"/>
        <v>30151.33</v>
      </c>
    </row>
    <row r="41" spans="1:19" ht="11.25">
      <c r="A41" s="4" t="s">
        <v>36</v>
      </c>
      <c r="C41" s="3" t="s">
        <v>166</v>
      </c>
      <c r="E41" s="6">
        <v>89057.45</v>
      </c>
      <c r="G41" s="19">
        <v>0.5</v>
      </c>
      <c r="I41" s="20">
        <f t="shared" si="0"/>
        <v>44528.725</v>
      </c>
      <c r="K41" s="5">
        <f t="shared" si="1"/>
        <v>44528.725</v>
      </c>
      <c r="M41" s="14">
        <v>0.283</v>
      </c>
      <c r="O41" s="5">
        <f t="shared" si="4"/>
        <v>12601.629174999998</v>
      </c>
      <c r="Q41" s="16">
        <f t="shared" si="2"/>
        <v>31927.095825</v>
      </c>
      <c r="S41" s="16">
        <f t="shared" si="3"/>
        <v>89057.45</v>
      </c>
    </row>
    <row r="42" spans="1:19" ht="11.25">
      <c r="A42" s="4" t="s">
        <v>37</v>
      </c>
      <c r="C42" s="3" t="s">
        <v>167</v>
      </c>
      <c r="E42" s="6">
        <v>36451.97</v>
      </c>
      <c r="G42" s="19">
        <v>0.5</v>
      </c>
      <c r="I42" s="20">
        <f t="shared" si="0"/>
        <v>18225.985</v>
      </c>
      <c r="K42" s="5">
        <f t="shared" si="1"/>
        <v>18225.985</v>
      </c>
      <c r="M42" s="14">
        <v>0.4348</v>
      </c>
      <c r="O42" s="5">
        <f t="shared" si="4"/>
        <v>7924.658278000001</v>
      </c>
      <c r="Q42" s="16">
        <f t="shared" si="2"/>
        <v>10301.326722</v>
      </c>
      <c r="S42" s="16">
        <f t="shared" si="3"/>
        <v>36451.97</v>
      </c>
    </row>
    <row r="43" spans="1:19" ht="11.25">
      <c r="A43" s="4" t="s">
        <v>38</v>
      </c>
      <c r="C43" s="3" t="s">
        <v>168</v>
      </c>
      <c r="E43" s="6">
        <v>4775.7</v>
      </c>
      <c r="G43" s="19">
        <v>0.5</v>
      </c>
      <c r="I43" s="20">
        <f t="shared" si="0"/>
        <v>2387.85</v>
      </c>
      <c r="K43" s="5">
        <f t="shared" si="1"/>
        <v>2387.85</v>
      </c>
      <c r="M43" s="14">
        <v>0.2898</v>
      </c>
      <c r="O43" s="5">
        <f t="shared" si="4"/>
        <v>691.99893</v>
      </c>
      <c r="Q43" s="16">
        <f t="shared" si="2"/>
        <v>1695.85107</v>
      </c>
      <c r="S43" s="16">
        <f t="shared" si="3"/>
        <v>4775.7</v>
      </c>
    </row>
    <row r="44" spans="1:19" ht="11.25">
      <c r="A44" s="4" t="s">
        <v>39</v>
      </c>
      <c r="C44" s="3" t="s">
        <v>169</v>
      </c>
      <c r="E44" s="6">
        <v>13085.5</v>
      </c>
      <c r="G44" s="19">
        <v>0.5</v>
      </c>
      <c r="I44" s="20">
        <f t="shared" si="0"/>
        <v>6542.75</v>
      </c>
      <c r="K44" s="5">
        <f t="shared" si="1"/>
        <v>6542.75</v>
      </c>
      <c r="M44" s="14">
        <v>0.3687</v>
      </c>
      <c r="O44" s="5">
        <f t="shared" si="4"/>
        <v>2412.311925</v>
      </c>
      <c r="Q44" s="16">
        <f t="shared" si="2"/>
        <v>4130.438075</v>
      </c>
      <c r="S44" s="16">
        <f t="shared" si="3"/>
        <v>13085.5</v>
      </c>
    </row>
    <row r="45" spans="1:19" ht="11.25">
      <c r="A45" s="4" t="s">
        <v>40</v>
      </c>
      <c r="C45" s="3" t="s">
        <v>170</v>
      </c>
      <c r="E45" s="6">
        <v>9853.66</v>
      </c>
      <c r="G45" s="19">
        <v>0.5</v>
      </c>
      <c r="I45" s="20">
        <f t="shared" si="0"/>
        <v>4926.83</v>
      </c>
      <c r="K45" s="5">
        <f t="shared" si="1"/>
        <v>4926.83</v>
      </c>
      <c r="M45" s="14">
        <v>0.4871</v>
      </c>
      <c r="O45" s="5">
        <f t="shared" si="4"/>
        <v>2399.858893</v>
      </c>
      <c r="Q45" s="16">
        <f t="shared" si="2"/>
        <v>2526.971107</v>
      </c>
      <c r="S45" s="16">
        <f t="shared" si="3"/>
        <v>9853.66</v>
      </c>
    </row>
    <row r="46" spans="1:19" ht="11.25">
      <c r="A46" s="4" t="s">
        <v>41</v>
      </c>
      <c r="C46" s="3" t="s">
        <v>171</v>
      </c>
      <c r="E46" s="6">
        <v>53408.5</v>
      </c>
      <c r="G46" s="19">
        <v>0.5</v>
      </c>
      <c r="I46" s="20">
        <f t="shared" si="0"/>
        <v>26704.25</v>
      </c>
      <c r="K46" s="5">
        <f t="shared" si="1"/>
        <v>26704.25</v>
      </c>
      <c r="M46" s="14">
        <v>0.2109</v>
      </c>
      <c r="O46" s="5">
        <f t="shared" si="4"/>
        <v>5631.926325</v>
      </c>
      <c r="Q46" s="16">
        <f t="shared" si="2"/>
        <v>21072.323675</v>
      </c>
      <c r="S46" s="16">
        <f t="shared" si="3"/>
        <v>53408.5</v>
      </c>
    </row>
    <row r="47" spans="1:19" ht="11.25">
      <c r="A47" s="4" t="s">
        <v>42</v>
      </c>
      <c r="C47" s="3" t="s">
        <v>172</v>
      </c>
      <c r="E47" s="6">
        <v>12628.13</v>
      </c>
      <c r="G47" s="19">
        <v>0.5</v>
      </c>
      <c r="I47" s="20">
        <f t="shared" si="0"/>
        <v>6314.065</v>
      </c>
      <c r="K47" s="5">
        <f t="shared" si="1"/>
        <v>6314.065</v>
      </c>
      <c r="M47" s="14">
        <v>0.3471</v>
      </c>
      <c r="O47" s="5">
        <f t="shared" si="4"/>
        <v>2191.6119615</v>
      </c>
      <c r="Q47" s="16">
        <f t="shared" si="2"/>
        <v>4122.4530385</v>
      </c>
      <c r="S47" s="16">
        <f t="shared" si="3"/>
        <v>12628.13</v>
      </c>
    </row>
    <row r="48" spans="1:19" ht="11.25">
      <c r="A48" s="4" t="s">
        <v>43</v>
      </c>
      <c r="C48" s="3" t="s">
        <v>173</v>
      </c>
      <c r="E48" s="6">
        <v>24136.29</v>
      </c>
      <c r="G48" s="19">
        <v>0.5</v>
      </c>
      <c r="I48" s="20">
        <f t="shared" si="0"/>
        <v>12068.145</v>
      </c>
      <c r="K48" s="5">
        <f t="shared" si="1"/>
        <v>12068.145</v>
      </c>
      <c r="M48" s="14">
        <v>0.2266</v>
      </c>
      <c r="O48" s="5">
        <f t="shared" si="4"/>
        <v>2734.641657</v>
      </c>
      <c r="Q48" s="16">
        <f t="shared" si="2"/>
        <v>9333.503343</v>
      </c>
      <c r="S48" s="16">
        <f t="shared" si="3"/>
        <v>24136.29</v>
      </c>
    </row>
    <row r="49" spans="1:19" ht="11.25">
      <c r="A49" s="4" t="s">
        <v>44</v>
      </c>
      <c r="C49" s="3" t="s">
        <v>174</v>
      </c>
      <c r="E49" s="6">
        <v>77975</v>
      </c>
      <c r="G49" s="19">
        <v>0.5</v>
      </c>
      <c r="I49" s="20">
        <f t="shared" si="0"/>
        <v>38987.5</v>
      </c>
      <c r="K49" s="5">
        <f t="shared" si="1"/>
        <v>38987.5</v>
      </c>
      <c r="M49" s="14">
        <v>0.2335</v>
      </c>
      <c r="O49" s="5">
        <f t="shared" si="4"/>
        <v>9103.581250000001</v>
      </c>
      <c r="Q49" s="16">
        <f t="shared" si="2"/>
        <v>29883.918749999997</v>
      </c>
      <c r="S49" s="16">
        <f t="shared" si="3"/>
        <v>77975</v>
      </c>
    </row>
    <row r="50" spans="1:19" ht="11.25">
      <c r="A50" s="4" t="s">
        <v>45</v>
      </c>
      <c r="C50" s="3" t="s">
        <v>175</v>
      </c>
      <c r="E50" s="6">
        <v>84976.11</v>
      </c>
      <c r="G50" s="19">
        <v>0.5</v>
      </c>
      <c r="I50" s="20">
        <f t="shared" si="0"/>
        <v>42488.055</v>
      </c>
      <c r="K50" s="5">
        <f t="shared" si="1"/>
        <v>42488.055</v>
      </c>
      <c r="M50" s="14">
        <v>0.4444</v>
      </c>
      <c r="O50" s="5">
        <f t="shared" si="4"/>
        <v>18881.691642</v>
      </c>
      <c r="Q50" s="16">
        <f t="shared" si="2"/>
        <v>23606.363358</v>
      </c>
      <c r="S50" s="16">
        <f t="shared" si="3"/>
        <v>84976.11</v>
      </c>
    </row>
    <row r="51" spans="1:19" ht="11.25">
      <c r="A51" s="4" t="s">
        <v>46</v>
      </c>
      <c r="C51" s="3" t="s">
        <v>176</v>
      </c>
      <c r="E51" s="6">
        <v>292590.32</v>
      </c>
      <c r="G51" s="19">
        <v>0.5</v>
      </c>
      <c r="I51" s="20">
        <f t="shared" si="0"/>
        <v>146295.16</v>
      </c>
      <c r="K51" s="5">
        <f t="shared" si="1"/>
        <v>146295.16</v>
      </c>
      <c r="M51" s="14">
        <v>0.3755</v>
      </c>
      <c r="O51" s="5">
        <f t="shared" si="4"/>
        <v>54933.83258</v>
      </c>
      <c r="Q51" s="16">
        <f t="shared" si="2"/>
        <v>91361.32742</v>
      </c>
      <c r="S51" s="16">
        <f t="shared" si="3"/>
        <v>292590.32</v>
      </c>
    </row>
    <row r="52" spans="1:19" ht="11.25">
      <c r="A52" s="4" t="s">
        <v>47</v>
      </c>
      <c r="C52" s="3" t="s">
        <v>177</v>
      </c>
      <c r="E52" s="6">
        <v>23697.53</v>
      </c>
      <c r="G52" s="19">
        <v>0.5</v>
      </c>
      <c r="I52" s="20">
        <f t="shared" si="0"/>
        <v>11848.765</v>
      </c>
      <c r="K52" s="5">
        <f t="shared" si="1"/>
        <v>11848.765</v>
      </c>
      <c r="M52" s="14">
        <v>0.2786</v>
      </c>
      <c r="O52" s="5">
        <f t="shared" si="4"/>
        <v>3301.065929</v>
      </c>
      <c r="Q52" s="16">
        <f t="shared" si="2"/>
        <v>8547.699071</v>
      </c>
      <c r="S52" s="16">
        <f t="shared" si="3"/>
        <v>23697.53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7382</v>
      </c>
      <c r="G54" s="19">
        <v>0.5</v>
      </c>
      <c r="I54" s="20">
        <f t="shared" si="0"/>
        <v>3691</v>
      </c>
      <c r="K54" s="5">
        <f t="shared" si="1"/>
        <v>3691</v>
      </c>
      <c r="M54" s="14">
        <v>0.3613</v>
      </c>
      <c r="O54" s="5">
        <f t="shared" si="4"/>
        <v>1333.5583000000001</v>
      </c>
      <c r="Q54" s="16">
        <f t="shared" si="2"/>
        <v>2357.4417</v>
      </c>
      <c r="S54" s="16">
        <f t="shared" si="3"/>
        <v>7382</v>
      </c>
    </row>
    <row r="55" spans="1:19" ht="11.25">
      <c r="A55" s="4" t="s">
        <v>50</v>
      </c>
      <c r="C55" s="3" t="s">
        <v>180</v>
      </c>
      <c r="E55" s="6">
        <v>13808</v>
      </c>
      <c r="G55" s="19">
        <v>0.5</v>
      </c>
      <c r="I55" s="20">
        <f t="shared" si="0"/>
        <v>6904</v>
      </c>
      <c r="K55" s="5">
        <f t="shared" si="1"/>
        <v>6904</v>
      </c>
      <c r="M55" s="14">
        <v>0.4483</v>
      </c>
      <c r="O55" s="5">
        <f t="shared" si="4"/>
        <v>3095.0632</v>
      </c>
      <c r="Q55" s="16">
        <f t="shared" si="2"/>
        <v>3808.9368</v>
      </c>
      <c r="S55" s="16">
        <f t="shared" si="3"/>
        <v>13808</v>
      </c>
    </row>
    <row r="56" spans="1:19" ht="11.25">
      <c r="A56" s="4" t="s">
        <v>51</v>
      </c>
      <c r="C56" s="3" t="s">
        <v>181</v>
      </c>
      <c r="E56" s="6">
        <v>48756.8</v>
      </c>
      <c r="G56" s="19">
        <v>0.5</v>
      </c>
      <c r="I56" s="20">
        <f t="shared" si="0"/>
        <v>24378.4</v>
      </c>
      <c r="K56" s="5">
        <f t="shared" si="1"/>
        <v>24378.4</v>
      </c>
      <c r="M56" s="14">
        <v>0.3144</v>
      </c>
      <c r="O56" s="5">
        <f t="shared" si="4"/>
        <v>7664.5689600000005</v>
      </c>
      <c r="Q56" s="16">
        <f t="shared" si="2"/>
        <v>16713.83104</v>
      </c>
      <c r="S56" s="16">
        <f t="shared" si="3"/>
        <v>48756.8</v>
      </c>
    </row>
    <row r="57" spans="1:19" ht="11.25">
      <c r="A57" s="4" t="s">
        <v>52</v>
      </c>
      <c r="C57" s="3" t="s">
        <v>182</v>
      </c>
      <c r="E57" s="6">
        <v>182748.3</v>
      </c>
      <c r="G57" s="19">
        <v>0.5</v>
      </c>
      <c r="I57" s="20">
        <f t="shared" si="0"/>
        <v>91374.15</v>
      </c>
      <c r="K57" s="5">
        <f t="shared" si="1"/>
        <v>91374.15</v>
      </c>
      <c r="M57" s="14">
        <v>0.3627</v>
      </c>
      <c r="O57" s="5">
        <f t="shared" si="4"/>
        <v>33141.404205</v>
      </c>
      <c r="Q57" s="16">
        <f t="shared" si="2"/>
        <v>58232.745794999995</v>
      </c>
      <c r="S57" s="16">
        <f t="shared" si="3"/>
        <v>182748.3</v>
      </c>
    </row>
    <row r="58" spans="1:19" ht="11.25">
      <c r="A58" s="4" t="s">
        <v>53</v>
      </c>
      <c r="C58" s="3" t="s">
        <v>183</v>
      </c>
      <c r="E58" s="6">
        <v>4651.7</v>
      </c>
      <c r="G58" s="19">
        <v>0.5</v>
      </c>
      <c r="I58" s="20">
        <f t="shared" si="0"/>
        <v>2325.85</v>
      </c>
      <c r="K58" s="5">
        <f t="shared" si="1"/>
        <v>2325.85</v>
      </c>
      <c r="M58" s="14">
        <v>0.3853</v>
      </c>
      <c r="O58" s="5">
        <f t="shared" si="4"/>
        <v>896.150005</v>
      </c>
      <c r="Q58" s="16">
        <f t="shared" si="2"/>
        <v>1429.699995</v>
      </c>
      <c r="S58" s="16">
        <f t="shared" si="3"/>
        <v>4651.7</v>
      </c>
    </row>
    <row r="59" spans="1:19" ht="11.25">
      <c r="A59" s="4" t="s">
        <v>54</v>
      </c>
      <c r="C59" s="3" t="s">
        <v>184</v>
      </c>
      <c r="E59" s="6">
        <v>29631.73</v>
      </c>
      <c r="G59" s="19">
        <v>0.5</v>
      </c>
      <c r="I59" s="20">
        <f t="shared" si="0"/>
        <v>14815.865</v>
      </c>
      <c r="K59" s="5">
        <f t="shared" si="1"/>
        <v>14815.865</v>
      </c>
      <c r="M59" s="14">
        <v>0.4391</v>
      </c>
      <c r="O59" s="5">
        <f t="shared" si="4"/>
        <v>6505.646321499999</v>
      </c>
      <c r="Q59" s="16">
        <f t="shared" si="2"/>
        <v>8310.218678500001</v>
      </c>
      <c r="S59" s="16">
        <f t="shared" si="3"/>
        <v>29631.73</v>
      </c>
    </row>
    <row r="60" spans="1:19" ht="11.25">
      <c r="A60" s="4" t="s">
        <v>55</v>
      </c>
      <c r="C60" s="3" t="s">
        <v>185</v>
      </c>
      <c r="E60" s="6">
        <v>67061.42</v>
      </c>
      <c r="G60" s="19">
        <v>0.5</v>
      </c>
      <c r="I60" s="20">
        <f t="shared" si="0"/>
        <v>33530.71</v>
      </c>
      <c r="K60" s="5">
        <f t="shared" si="1"/>
        <v>33530.71</v>
      </c>
      <c r="M60" s="14">
        <v>0.2245</v>
      </c>
      <c r="O60" s="5">
        <f t="shared" si="4"/>
        <v>7527.644395</v>
      </c>
      <c r="Q60" s="16">
        <f t="shared" si="2"/>
        <v>26003.065605</v>
      </c>
      <c r="S60" s="16">
        <f t="shared" si="3"/>
        <v>67061.42</v>
      </c>
    </row>
    <row r="61" spans="1:19" ht="11.25">
      <c r="A61" s="4" t="s">
        <v>56</v>
      </c>
      <c r="C61" s="3" t="s">
        <v>186</v>
      </c>
      <c r="E61" s="6">
        <v>222025.66</v>
      </c>
      <c r="G61" s="19">
        <v>0.5</v>
      </c>
      <c r="I61" s="20">
        <f t="shared" si="0"/>
        <v>111012.83</v>
      </c>
      <c r="K61" s="5">
        <f t="shared" si="1"/>
        <v>111012.83</v>
      </c>
      <c r="M61" s="17">
        <v>0.4764</v>
      </c>
      <c r="O61" s="5">
        <f t="shared" si="4"/>
        <v>52886.512212</v>
      </c>
      <c r="Q61" s="16">
        <f t="shared" si="2"/>
        <v>58126.317788</v>
      </c>
      <c r="S61" s="16">
        <f t="shared" si="3"/>
        <v>222025.65999999997</v>
      </c>
    </row>
    <row r="62" spans="1:19" ht="11.25">
      <c r="A62" s="4" t="s">
        <v>57</v>
      </c>
      <c r="C62" s="3" t="s">
        <v>187</v>
      </c>
      <c r="E62" s="6">
        <v>59595.55</v>
      </c>
      <c r="G62" s="19">
        <v>0.5</v>
      </c>
      <c r="I62" s="20">
        <f t="shared" si="0"/>
        <v>29797.775</v>
      </c>
      <c r="K62" s="5">
        <f t="shared" si="1"/>
        <v>29797.775</v>
      </c>
      <c r="M62" s="14">
        <v>0.4401</v>
      </c>
      <c r="O62" s="5">
        <f t="shared" si="4"/>
        <v>13114.000777500001</v>
      </c>
      <c r="Q62" s="16">
        <f t="shared" si="2"/>
        <v>16683.7742225</v>
      </c>
      <c r="S62" s="16">
        <f t="shared" si="3"/>
        <v>59595.55</v>
      </c>
    </row>
    <row r="63" spans="1:19" ht="11.25">
      <c r="A63" s="4" t="s">
        <v>58</v>
      </c>
      <c r="C63" s="3" t="s">
        <v>188</v>
      </c>
      <c r="E63" s="6">
        <v>65630.57</v>
      </c>
      <c r="G63" s="19">
        <v>0.5</v>
      </c>
      <c r="I63" s="20">
        <f t="shared" si="0"/>
        <v>32815.285</v>
      </c>
      <c r="K63" s="5">
        <f t="shared" si="1"/>
        <v>32815.285</v>
      </c>
      <c r="M63" s="14">
        <v>0.1698</v>
      </c>
      <c r="O63" s="5">
        <f t="shared" si="4"/>
        <v>5572.035393000001</v>
      </c>
      <c r="Q63" s="16">
        <f t="shared" si="2"/>
        <v>27243.249607</v>
      </c>
      <c r="S63" s="16">
        <f t="shared" si="3"/>
        <v>65630.57</v>
      </c>
    </row>
    <row r="64" spans="1:19" ht="11.25">
      <c r="A64" s="4" t="s">
        <v>59</v>
      </c>
      <c r="C64" s="3" t="s">
        <v>189</v>
      </c>
      <c r="E64" s="6">
        <v>41153.75</v>
      </c>
      <c r="G64" s="19">
        <v>0.5</v>
      </c>
      <c r="I64" s="20">
        <f t="shared" si="0"/>
        <v>20576.875</v>
      </c>
      <c r="K64" s="5">
        <f t="shared" si="1"/>
        <v>20576.875</v>
      </c>
      <c r="M64" s="14">
        <v>0.3355</v>
      </c>
      <c r="O64" s="5">
        <f t="shared" si="4"/>
        <v>6903.5415625000005</v>
      </c>
      <c r="Q64" s="16">
        <f t="shared" si="2"/>
        <v>13673.3334375</v>
      </c>
      <c r="S64" s="16">
        <f t="shared" si="3"/>
        <v>41153.75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116650.85</v>
      </c>
      <c r="G66" s="19">
        <v>0.5</v>
      </c>
      <c r="I66" s="20">
        <f t="shared" si="0"/>
        <v>58325.425</v>
      </c>
      <c r="K66" s="5">
        <f t="shared" si="1"/>
        <v>58325.425</v>
      </c>
      <c r="M66" s="14">
        <v>0.2286</v>
      </c>
      <c r="O66" s="5">
        <f t="shared" si="4"/>
        <v>13333.192155</v>
      </c>
      <c r="Q66" s="16">
        <f t="shared" si="2"/>
        <v>44992.232845000006</v>
      </c>
      <c r="S66" s="16">
        <f t="shared" si="3"/>
        <v>116650.85</v>
      </c>
    </row>
    <row r="67" spans="1:19" ht="11.25">
      <c r="A67" s="4" t="s">
        <v>62</v>
      </c>
      <c r="C67" s="3" t="s">
        <v>192</v>
      </c>
      <c r="E67" s="6">
        <v>10180.23</v>
      </c>
      <c r="G67" s="19">
        <v>0.5</v>
      </c>
      <c r="I67" s="20">
        <f t="shared" si="0"/>
        <v>5090.115</v>
      </c>
      <c r="K67" s="5">
        <f t="shared" si="1"/>
        <v>5090.115</v>
      </c>
      <c r="M67" s="14">
        <v>0.4333</v>
      </c>
      <c r="O67" s="5">
        <f t="shared" si="4"/>
        <v>2205.5468295</v>
      </c>
      <c r="Q67" s="16">
        <f t="shared" si="2"/>
        <v>2884.5681704999997</v>
      </c>
      <c r="S67" s="16">
        <f t="shared" si="3"/>
        <v>10180.23</v>
      </c>
    </row>
    <row r="68" spans="1:19" ht="11.25">
      <c r="A68" s="4" t="s">
        <v>63</v>
      </c>
      <c r="C68" s="3" t="s">
        <v>193</v>
      </c>
      <c r="E68" s="6">
        <v>69731.56</v>
      </c>
      <c r="G68" s="19">
        <v>0.5</v>
      </c>
      <c r="I68" s="20">
        <f t="shared" si="0"/>
        <v>34865.78</v>
      </c>
      <c r="K68" s="5">
        <f t="shared" si="1"/>
        <v>34865.78</v>
      </c>
      <c r="M68" s="14">
        <v>0.2834</v>
      </c>
      <c r="O68" s="5">
        <f t="shared" si="4"/>
        <v>9880.962051999999</v>
      </c>
      <c r="Q68" s="16">
        <f t="shared" si="2"/>
        <v>24984.817948</v>
      </c>
      <c r="S68" s="16">
        <f t="shared" si="3"/>
        <v>69731.56</v>
      </c>
    </row>
    <row r="69" spans="1:19" ht="11.25">
      <c r="A69" s="4" t="s">
        <v>64</v>
      </c>
      <c r="C69" s="3" t="s">
        <v>194</v>
      </c>
      <c r="E69" s="6">
        <v>5119.98</v>
      </c>
      <c r="G69" s="19">
        <v>0.5</v>
      </c>
      <c r="I69" s="20">
        <f t="shared" si="0"/>
        <v>2559.99</v>
      </c>
      <c r="K69" s="5">
        <f t="shared" si="1"/>
        <v>2559.99</v>
      </c>
      <c r="M69" s="14">
        <v>0.3132</v>
      </c>
      <c r="O69" s="5">
        <f t="shared" si="4"/>
        <v>801.7888679999999</v>
      </c>
      <c r="Q69" s="16">
        <f t="shared" si="2"/>
        <v>1758.201132</v>
      </c>
      <c r="S69" s="16">
        <f t="shared" si="3"/>
        <v>5119.98</v>
      </c>
    </row>
    <row r="70" spans="1:19" ht="11.25">
      <c r="A70" s="4" t="s">
        <v>65</v>
      </c>
      <c r="C70" s="3" t="s">
        <v>195</v>
      </c>
      <c r="E70" s="6">
        <v>30459.82</v>
      </c>
      <c r="G70" s="19">
        <v>0.5</v>
      </c>
      <c r="I70" s="20">
        <f t="shared" si="0"/>
        <v>15229.91</v>
      </c>
      <c r="K70" s="5">
        <f t="shared" si="1"/>
        <v>15229.91</v>
      </c>
      <c r="M70" s="14">
        <v>0.4329</v>
      </c>
      <c r="O70" s="5">
        <f t="shared" si="4"/>
        <v>6593.028039</v>
      </c>
      <c r="Q70" s="16">
        <f t="shared" si="2"/>
        <v>8636.881961</v>
      </c>
      <c r="S70" s="16">
        <f t="shared" si="3"/>
        <v>30459.82</v>
      </c>
    </row>
    <row r="71" spans="1:19" ht="11.25">
      <c r="A71" s="4" t="s">
        <v>66</v>
      </c>
      <c r="C71" s="3" t="s">
        <v>196</v>
      </c>
      <c r="E71" s="6">
        <v>51456</v>
      </c>
      <c r="G71" s="19">
        <v>0.5</v>
      </c>
      <c r="I71" s="20">
        <f t="shared" si="0"/>
        <v>25728</v>
      </c>
      <c r="K71" s="5">
        <f t="shared" si="1"/>
        <v>25728</v>
      </c>
      <c r="M71" s="14">
        <v>0.1971</v>
      </c>
      <c r="O71" s="5">
        <f t="shared" si="4"/>
        <v>5070.9888</v>
      </c>
      <c r="Q71" s="16">
        <f t="shared" si="2"/>
        <v>20657.0112</v>
      </c>
      <c r="S71" s="16">
        <f t="shared" si="3"/>
        <v>51456</v>
      </c>
    </row>
    <row r="72" spans="1:19" ht="11.25">
      <c r="A72" s="4" t="s">
        <v>67</v>
      </c>
      <c r="C72" s="3" t="s">
        <v>197</v>
      </c>
      <c r="E72" s="6">
        <v>7430.03</v>
      </c>
      <c r="G72" s="19">
        <v>0.5</v>
      </c>
      <c r="I72" s="20">
        <f t="shared" si="0"/>
        <v>3715.015</v>
      </c>
      <c r="K72" s="5">
        <f t="shared" si="1"/>
        <v>3715.015</v>
      </c>
      <c r="M72" s="14">
        <v>0.3304</v>
      </c>
      <c r="O72" s="5">
        <f t="shared" si="4"/>
        <v>1227.4409560000001</v>
      </c>
      <c r="Q72" s="16">
        <f t="shared" si="2"/>
        <v>2487.574044</v>
      </c>
      <c r="S72" s="16">
        <f t="shared" si="3"/>
        <v>7430.03</v>
      </c>
    </row>
    <row r="73" spans="1:19" ht="11.25">
      <c r="A73" s="4" t="s">
        <v>68</v>
      </c>
      <c r="C73" s="3" t="s">
        <v>198</v>
      </c>
      <c r="E73" s="6">
        <v>19475.23</v>
      </c>
      <c r="G73" s="19">
        <v>0.5</v>
      </c>
      <c r="I73" s="20">
        <f t="shared" si="0"/>
        <v>9737.615</v>
      </c>
      <c r="K73" s="5">
        <f t="shared" si="1"/>
        <v>9737.615</v>
      </c>
      <c r="M73" s="14">
        <v>0.2686</v>
      </c>
      <c r="O73" s="5">
        <f t="shared" si="4"/>
        <v>2615.523389</v>
      </c>
      <c r="Q73" s="16">
        <f t="shared" si="2"/>
        <v>7122.091611</v>
      </c>
      <c r="S73" s="16">
        <f t="shared" si="3"/>
        <v>19475.23</v>
      </c>
    </row>
    <row r="74" spans="1:19" ht="11.25">
      <c r="A74" s="4" t="s">
        <v>69</v>
      </c>
      <c r="C74" s="3" t="s">
        <v>199</v>
      </c>
      <c r="E74" s="6">
        <v>4670.47</v>
      </c>
      <c r="G74" s="19">
        <v>0.5</v>
      </c>
      <c r="I74" s="20">
        <f aca="true" t="shared" si="5" ref="I74:I137">E74*G74</f>
        <v>2335.235</v>
      </c>
      <c r="K74" s="5">
        <f aca="true" t="shared" si="6" ref="K74:K135">E74-I74</f>
        <v>2335.235</v>
      </c>
      <c r="M74" s="14">
        <v>0.4083</v>
      </c>
      <c r="O74" s="5">
        <f t="shared" si="4"/>
        <v>953.4764505</v>
      </c>
      <c r="Q74" s="16">
        <f aca="true" t="shared" si="7" ref="Q74:Q135">K74-O74</f>
        <v>1381.7585495</v>
      </c>
      <c r="S74" s="16">
        <f aca="true" t="shared" si="8" ref="S74:S135">I74+O74+Q74</f>
        <v>4670.47</v>
      </c>
    </row>
    <row r="75" spans="1:19" ht="11.25">
      <c r="A75" s="4" t="s">
        <v>70</v>
      </c>
      <c r="C75" s="3" t="s">
        <v>200</v>
      </c>
      <c r="E75" s="6">
        <v>62012.98</v>
      </c>
      <c r="G75" s="19">
        <v>0.5</v>
      </c>
      <c r="I75" s="20">
        <f t="shared" si="5"/>
        <v>31006.49</v>
      </c>
      <c r="K75" s="5">
        <f t="shared" si="6"/>
        <v>31006.49</v>
      </c>
      <c r="M75" s="14">
        <v>0.2865</v>
      </c>
      <c r="O75" s="5">
        <f aca="true" t="shared" si="9" ref="O75:O135">K75*M75</f>
        <v>8883.359385</v>
      </c>
      <c r="Q75" s="16">
        <f t="shared" si="7"/>
        <v>22123.130615000002</v>
      </c>
      <c r="S75" s="16">
        <f t="shared" si="8"/>
        <v>62012.98</v>
      </c>
    </row>
    <row r="76" spans="1:19" ht="11.25">
      <c r="A76" s="4" t="s">
        <v>71</v>
      </c>
      <c r="C76" s="3" t="s">
        <v>201</v>
      </c>
      <c r="E76" s="6">
        <v>12189.2</v>
      </c>
      <c r="G76" s="19">
        <v>0.5</v>
      </c>
      <c r="I76" s="20">
        <f t="shared" si="5"/>
        <v>6094.6</v>
      </c>
      <c r="K76" s="5">
        <f t="shared" si="6"/>
        <v>6094.6</v>
      </c>
      <c r="M76" s="14">
        <v>0.2539</v>
      </c>
      <c r="O76" s="5">
        <f t="shared" si="9"/>
        <v>1547.4189400000002</v>
      </c>
      <c r="Q76" s="16">
        <f t="shared" si="7"/>
        <v>4547.18106</v>
      </c>
      <c r="S76" s="16">
        <f t="shared" si="8"/>
        <v>12189.2</v>
      </c>
    </row>
    <row r="77" spans="1:19" ht="11.25">
      <c r="A77" s="4" t="s">
        <v>72</v>
      </c>
      <c r="C77" s="3" t="s">
        <v>202</v>
      </c>
      <c r="E77" s="6">
        <v>133075.73</v>
      </c>
      <c r="G77" s="19">
        <v>0.5</v>
      </c>
      <c r="I77" s="20">
        <f t="shared" si="5"/>
        <v>66537.865</v>
      </c>
      <c r="K77" s="5">
        <f t="shared" si="6"/>
        <v>66537.865</v>
      </c>
      <c r="M77" s="14">
        <v>0.2355</v>
      </c>
      <c r="O77" s="5">
        <f t="shared" si="9"/>
        <v>15669.6672075</v>
      </c>
      <c r="Q77" s="16">
        <f t="shared" si="7"/>
        <v>50868.1977925</v>
      </c>
      <c r="S77" s="16">
        <f t="shared" si="8"/>
        <v>133075.73</v>
      </c>
    </row>
    <row r="78" spans="1:19" ht="11.25">
      <c r="A78" s="4" t="s">
        <v>73</v>
      </c>
      <c r="C78" s="3" t="s">
        <v>203</v>
      </c>
      <c r="E78" s="6">
        <v>16777.84</v>
      </c>
      <c r="G78" s="19">
        <v>0.5</v>
      </c>
      <c r="I78" s="20">
        <f t="shared" si="5"/>
        <v>8388.92</v>
      </c>
      <c r="K78" s="5">
        <f t="shared" si="6"/>
        <v>8388.92</v>
      </c>
      <c r="M78" s="14">
        <v>0.4342</v>
      </c>
      <c r="O78" s="5">
        <f t="shared" si="9"/>
        <v>3642.469064</v>
      </c>
      <c r="Q78" s="16">
        <f t="shared" si="7"/>
        <v>4746.450936</v>
      </c>
      <c r="S78" s="16">
        <f t="shared" si="8"/>
        <v>16777.84</v>
      </c>
    </row>
    <row r="79" spans="1:19" ht="11.25">
      <c r="A79" s="4" t="s">
        <v>74</v>
      </c>
      <c r="C79" s="3" t="s">
        <v>204</v>
      </c>
      <c r="E79" s="6">
        <v>41848.39</v>
      </c>
      <c r="G79" s="19">
        <v>0.5</v>
      </c>
      <c r="I79" s="20">
        <f t="shared" si="5"/>
        <v>20924.195</v>
      </c>
      <c r="K79" s="5">
        <f t="shared" si="6"/>
        <v>20924.195</v>
      </c>
      <c r="M79" s="14">
        <v>0.2232</v>
      </c>
      <c r="O79" s="5">
        <f t="shared" si="9"/>
        <v>4670.280324</v>
      </c>
      <c r="Q79" s="16">
        <f t="shared" si="7"/>
        <v>16253.914676</v>
      </c>
      <c r="S79" s="16">
        <f t="shared" si="8"/>
        <v>41848.39</v>
      </c>
    </row>
    <row r="80" spans="1:19" ht="11.25">
      <c r="A80" s="4" t="s">
        <v>75</v>
      </c>
      <c r="C80" s="3" t="s">
        <v>205</v>
      </c>
      <c r="E80" s="6">
        <v>5111.6</v>
      </c>
      <c r="G80" s="19">
        <v>0.5</v>
      </c>
      <c r="I80" s="20">
        <f t="shared" si="5"/>
        <v>2555.8</v>
      </c>
      <c r="K80" s="5">
        <f t="shared" si="6"/>
        <v>2555.8</v>
      </c>
      <c r="M80" s="14">
        <v>0.3716</v>
      </c>
      <c r="O80" s="5">
        <f t="shared" si="9"/>
        <v>949.73528</v>
      </c>
      <c r="Q80" s="16">
        <f t="shared" si="7"/>
        <v>1606.0647200000003</v>
      </c>
      <c r="S80" s="16">
        <f t="shared" si="8"/>
        <v>5111.6</v>
      </c>
    </row>
    <row r="81" spans="1:19" ht="11.25">
      <c r="A81" s="4" t="s">
        <v>76</v>
      </c>
      <c r="C81" s="3" t="s">
        <v>206</v>
      </c>
      <c r="E81" s="6">
        <v>402991.12</v>
      </c>
      <c r="G81" s="19">
        <v>0.5</v>
      </c>
      <c r="I81" s="20">
        <f t="shared" si="5"/>
        <v>201495.56</v>
      </c>
      <c r="K81" s="5">
        <f t="shared" si="6"/>
        <v>201495.56</v>
      </c>
      <c r="M81" s="14">
        <v>0.3414</v>
      </c>
      <c r="O81" s="5">
        <f t="shared" si="9"/>
        <v>68790.58418399999</v>
      </c>
      <c r="Q81" s="16">
        <f t="shared" si="7"/>
        <v>132704.97581600002</v>
      </c>
      <c r="S81" s="16">
        <f t="shared" si="8"/>
        <v>402991.12</v>
      </c>
    </row>
    <row r="82" spans="1:19" ht="11.25">
      <c r="A82" s="4" t="s">
        <v>77</v>
      </c>
      <c r="C82" s="3" t="s">
        <v>207</v>
      </c>
      <c r="E82" s="6">
        <v>87087.3</v>
      </c>
      <c r="G82" s="19">
        <v>0.5</v>
      </c>
      <c r="I82" s="20">
        <f t="shared" si="5"/>
        <v>43543.65</v>
      </c>
      <c r="K82" s="5">
        <f t="shared" si="6"/>
        <v>43543.65</v>
      </c>
      <c r="M82" s="14">
        <v>0.2923</v>
      </c>
      <c r="O82" s="5">
        <f t="shared" si="9"/>
        <v>12727.808895</v>
      </c>
      <c r="Q82" s="16">
        <f t="shared" si="7"/>
        <v>30815.841105</v>
      </c>
      <c r="S82" s="16">
        <f t="shared" si="8"/>
        <v>87087.3</v>
      </c>
    </row>
    <row r="83" spans="1:19" ht="11.25">
      <c r="A83" s="4" t="s">
        <v>78</v>
      </c>
      <c r="C83" s="3" t="s">
        <v>208</v>
      </c>
      <c r="E83" s="6">
        <v>13373.4</v>
      </c>
      <c r="G83" s="19">
        <v>0.5</v>
      </c>
      <c r="I83" s="20">
        <f t="shared" si="5"/>
        <v>6686.7</v>
      </c>
      <c r="K83" s="5">
        <f t="shared" si="6"/>
        <v>6686.7</v>
      </c>
      <c r="M83" s="14">
        <v>0.4199</v>
      </c>
      <c r="O83" s="5">
        <f t="shared" si="9"/>
        <v>2807.7453299999997</v>
      </c>
      <c r="Q83" s="16">
        <f t="shared" si="7"/>
        <v>3878.95467</v>
      </c>
      <c r="S83" s="16">
        <f t="shared" si="8"/>
        <v>13373.399999999998</v>
      </c>
    </row>
    <row r="84" spans="1:19" ht="11.25">
      <c r="A84" s="4" t="s">
        <v>79</v>
      </c>
      <c r="C84" s="3" t="s">
        <v>209</v>
      </c>
      <c r="E84" s="6">
        <v>84127.72</v>
      </c>
      <c r="G84" s="19">
        <v>0.5</v>
      </c>
      <c r="I84" s="20">
        <f t="shared" si="5"/>
        <v>42063.86</v>
      </c>
      <c r="K84" s="5">
        <f t="shared" si="6"/>
        <v>42063.86</v>
      </c>
      <c r="M84" s="14">
        <v>0.3227</v>
      </c>
      <c r="O84" s="5">
        <f t="shared" si="9"/>
        <v>13574.007622</v>
      </c>
      <c r="Q84" s="16">
        <f t="shared" si="7"/>
        <v>28489.852378000003</v>
      </c>
      <c r="S84" s="16">
        <f t="shared" si="8"/>
        <v>84127.72</v>
      </c>
    </row>
    <row r="85" spans="1:19" ht="11.25">
      <c r="A85" s="4" t="s">
        <v>80</v>
      </c>
      <c r="C85" s="3" t="s">
        <v>210</v>
      </c>
      <c r="E85" s="6">
        <v>10902.45</v>
      </c>
      <c r="G85" s="19">
        <v>0.5</v>
      </c>
      <c r="I85" s="20">
        <f t="shared" si="5"/>
        <v>5451.225</v>
      </c>
      <c r="K85" s="5">
        <f t="shared" si="6"/>
        <v>5451.225</v>
      </c>
      <c r="M85" s="14">
        <v>0.4397</v>
      </c>
      <c r="O85" s="5">
        <f t="shared" si="9"/>
        <v>2396.9036325</v>
      </c>
      <c r="Q85" s="16">
        <f t="shared" si="7"/>
        <v>3054.3213675</v>
      </c>
      <c r="S85" s="16">
        <f t="shared" si="8"/>
        <v>10902.45</v>
      </c>
    </row>
    <row r="86" spans="1:19" ht="11.25">
      <c r="A86" s="4" t="s">
        <v>81</v>
      </c>
      <c r="C86" s="3" t="s">
        <v>211</v>
      </c>
      <c r="E86" s="6">
        <v>97064.02</v>
      </c>
      <c r="G86" s="19">
        <v>0.5</v>
      </c>
      <c r="I86" s="20">
        <f t="shared" si="5"/>
        <v>48532.01</v>
      </c>
      <c r="K86" s="5">
        <f t="shared" si="6"/>
        <v>48532.01</v>
      </c>
      <c r="M86" s="14">
        <v>0.2336</v>
      </c>
      <c r="O86" s="5">
        <f t="shared" si="9"/>
        <v>11337.077536</v>
      </c>
      <c r="Q86" s="16">
        <f t="shared" si="7"/>
        <v>37194.932464</v>
      </c>
      <c r="S86" s="16">
        <f t="shared" si="8"/>
        <v>97064.02</v>
      </c>
    </row>
    <row r="87" spans="1:19" ht="11.25">
      <c r="A87" s="4" t="s">
        <v>82</v>
      </c>
      <c r="C87" s="3" t="s">
        <v>212</v>
      </c>
      <c r="E87" s="6">
        <v>131814.4</v>
      </c>
      <c r="G87" s="19">
        <v>0.5</v>
      </c>
      <c r="I87" s="20">
        <f t="shared" si="5"/>
        <v>65907.2</v>
      </c>
      <c r="K87" s="5">
        <f t="shared" si="6"/>
        <v>65907.2</v>
      </c>
      <c r="M87" s="14">
        <v>0.3445</v>
      </c>
      <c r="O87" s="5">
        <f t="shared" si="9"/>
        <v>22705.030399999996</v>
      </c>
      <c r="Q87" s="16">
        <f t="shared" si="7"/>
        <v>43202.1696</v>
      </c>
      <c r="S87" s="16">
        <f t="shared" si="8"/>
        <v>131814.4</v>
      </c>
    </row>
    <row r="88" spans="1:19" ht="11.25">
      <c r="A88" s="4" t="s">
        <v>83</v>
      </c>
      <c r="C88" s="3" t="s">
        <v>213</v>
      </c>
      <c r="E88" s="6">
        <v>24509.95</v>
      </c>
      <c r="G88" s="19">
        <v>0.5</v>
      </c>
      <c r="I88" s="20">
        <f t="shared" si="5"/>
        <v>12254.975</v>
      </c>
      <c r="K88" s="5">
        <f t="shared" si="6"/>
        <v>12254.975</v>
      </c>
      <c r="M88" s="14">
        <v>0.1894</v>
      </c>
      <c r="O88" s="5">
        <f t="shared" si="9"/>
        <v>2321.092265</v>
      </c>
      <c r="Q88" s="16">
        <f t="shared" si="7"/>
        <v>9933.882735</v>
      </c>
      <c r="S88" s="16">
        <f t="shared" si="8"/>
        <v>24509.95</v>
      </c>
    </row>
    <row r="89" spans="1:19" ht="11.25">
      <c r="A89" s="4" t="s">
        <v>84</v>
      </c>
      <c r="C89" s="3" t="s">
        <v>214</v>
      </c>
      <c r="E89" s="6">
        <v>79380.8</v>
      </c>
      <c r="G89" s="19">
        <v>0.5</v>
      </c>
      <c r="I89" s="20">
        <f t="shared" si="5"/>
        <v>39690.4</v>
      </c>
      <c r="K89" s="5">
        <f t="shared" si="6"/>
        <v>39690.4</v>
      </c>
      <c r="M89" s="14">
        <v>0.3154</v>
      </c>
      <c r="O89" s="5">
        <f t="shared" si="9"/>
        <v>12518.35216</v>
      </c>
      <c r="Q89" s="16">
        <f t="shared" si="7"/>
        <v>27172.04784</v>
      </c>
      <c r="S89" s="16">
        <f t="shared" si="8"/>
        <v>79380.8</v>
      </c>
    </row>
    <row r="90" spans="1:19" ht="11.25">
      <c r="A90" s="4" t="s">
        <v>85</v>
      </c>
      <c r="C90" s="3" t="s">
        <v>215</v>
      </c>
      <c r="E90" s="6">
        <v>98084.62</v>
      </c>
      <c r="G90" s="19">
        <v>0.5</v>
      </c>
      <c r="I90" s="20">
        <f t="shared" si="5"/>
        <v>49042.31</v>
      </c>
      <c r="K90" s="5">
        <f t="shared" si="6"/>
        <v>49042.31</v>
      </c>
      <c r="M90" s="14">
        <v>0.3517</v>
      </c>
      <c r="O90" s="5">
        <f t="shared" si="9"/>
        <v>17248.180427</v>
      </c>
      <c r="Q90" s="16">
        <f t="shared" si="7"/>
        <v>31794.129573</v>
      </c>
      <c r="S90" s="16">
        <f t="shared" si="8"/>
        <v>98084.62</v>
      </c>
    </row>
    <row r="91" spans="1:19" ht="11.25">
      <c r="A91" s="4" t="s">
        <v>86</v>
      </c>
      <c r="C91" s="3" t="s">
        <v>216</v>
      </c>
      <c r="E91" s="6">
        <v>50152.83</v>
      </c>
      <c r="G91" s="19">
        <v>0.5</v>
      </c>
      <c r="I91" s="20">
        <f t="shared" si="5"/>
        <v>25076.415</v>
      </c>
      <c r="K91" s="5">
        <f t="shared" si="6"/>
        <v>25076.415</v>
      </c>
      <c r="M91" s="14">
        <v>0.2337</v>
      </c>
      <c r="O91" s="5">
        <f t="shared" si="9"/>
        <v>5860.3581855</v>
      </c>
      <c r="Q91" s="16">
        <f t="shared" si="7"/>
        <v>19216.0568145</v>
      </c>
      <c r="S91" s="16">
        <f t="shared" si="8"/>
        <v>50152.83</v>
      </c>
    </row>
    <row r="92" spans="1:19" ht="11.25">
      <c r="A92" s="4" t="s">
        <v>87</v>
      </c>
      <c r="C92" s="3" t="s">
        <v>217</v>
      </c>
      <c r="E92" s="6">
        <v>17560.6</v>
      </c>
      <c r="G92" s="19">
        <v>0.5</v>
      </c>
      <c r="I92" s="20">
        <f t="shared" si="5"/>
        <v>8780.3</v>
      </c>
      <c r="K92" s="5">
        <f t="shared" si="6"/>
        <v>8780.3</v>
      </c>
      <c r="M92" s="14">
        <v>0.323</v>
      </c>
      <c r="O92" s="5">
        <f t="shared" si="9"/>
        <v>2836.0369</v>
      </c>
      <c r="Q92" s="16">
        <f t="shared" si="7"/>
        <v>5944.263099999999</v>
      </c>
      <c r="S92" s="16">
        <f t="shared" si="8"/>
        <v>17560.6</v>
      </c>
    </row>
    <row r="93" spans="1:19" ht="11.25">
      <c r="A93" s="4" t="s">
        <v>88</v>
      </c>
      <c r="C93" s="3" t="s">
        <v>218</v>
      </c>
      <c r="E93" s="6">
        <v>240399.35</v>
      </c>
      <c r="G93" s="19">
        <v>0.5</v>
      </c>
      <c r="I93" s="20">
        <f t="shared" si="5"/>
        <v>120199.675</v>
      </c>
      <c r="K93" s="5">
        <f t="shared" si="6"/>
        <v>120199.675</v>
      </c>
      <c r="M93" s="14">
        <v>0.4588</v>
      </c>
      <c r="O93" s="5">
        <f t="shared" si="9"/>
        <v>55147.610889999996</v>
      </c>
      <c r="Q93" s="16">
        <f t="shared" si="7"/>
        <v>65052.06411000001</v>
      </c>
      <c r="S93" s="16">
        <f t="shared" si="8"/>
        <v>240399.35</v>
      </c>
    </row>
    <row r="94" spans="1:19" ht="11.25">
      <c r="A94" s="4" t="s">
        <v>89</v>
      </c>
      <c r="C94" s="3" t="s">
        <v>219</v>
      </c>
      <c r="E94" s="6">
        <v>93098.02</v>
      </c>
      <c r="G94" s="19">
        <v>0.5</v>
      </c>
      <c r="I94" s="20">
        <f t="shared" si="5"/>
        <v>46549.01</v>
      </c>
      <c r="K94" s="5">
        <f t="shared" si="6"/>
        <v>46549.01</v>
      </c>
      <c r="M94" s="14">
        <v>0.4439</v>
      </c>
      <c r="O94" s="5">
        <f t="shared" si="9"/>
        <v>20663.105539</v>
      </c>
      <c r="Q94" s="16">
        <f t="shared" si="7"/>
        <v>25885.904461000002</v>
      </c>
      <c r="S94" s="16">
        <f t="shared" si="8"/>
        <v>93098.02</v>
      </c>
    </row>
    <row r="95" spans="1:19" ht="11.25">
      <c r="A95" s="4" t="s">
        <v>90</v>
      </c>
      <c r="C95" s="3" t="s">
        <v>220</v>
      </c>
      <c r="E95" s="6">
        <v>12189.2</v>
      </c>
      <c r="G95" s="19">
        <v>0.5</v>
      </c>
      <c r="I95" s="20">
        <f t="shared" si="5"/>
        <v>6094.6</v>
      </c>
      <c r="K95" s="5">
        <f t="shared" si="6"/>
        <v>6094.6</v>
      </c>
      <c r="M95" s="14">
        <v>0.3979</v>
      </c>
      <c r="O95" s="5">
        <f t="shared" si="9"/>
        <v>2425.04134</v>
      </c>
      <c r="Q95" s="16">
        <f t="shared" si="7"/>
        <v>3669.55866</v>
      </c>
      <c r="S95" s="16">
        <f t="shared" si="8"/>
        <v>12189.2</v>
      </c>
    </row>
    <row r="96" spans="1:19" ht="11.25">
      <c r="A96" s="4" t="s">
        <v>91</v>
      </c>
      <c r="C96" s="3" t="s">
        <v>221</v>
      </c>
      <c r="E96" s="6">
        <v>10445.23</v>
      </c>
      <c r="G96" s="19">
        <v>0.5</v>
      </c>
      <c r="I96" s="20">
        <f t="shared" si="5"/>
        <v>5222.615</v>
      </c>
      <c r="K96" s="5">
        <f t="shared" si="6"/>
        <v>5222.615</v>
      </c>
      <c r="M96" s="14">
        <v>0.2387</v>
      </c>
      <c r="O96" s="5">
        <f t="shared" si="9"/>
        <v>1246.6382004999998</v>
      </c>
      <c r="Q96" s="16">
        <f t="shared" si="7"/>
        <v>3975.9767995</v>
      </c>
      <c r="S96" s="16">
        <f t="shared" si="8"/>
        <v>10445.23</v>
      </c>
    </row>
    <row r="97" spans="1:19" ht="11.25">
      <c r="A97" s="4" t="s">
        <v>92</v>
      </c>
      <c r="C97" s="3" t="s">
        <v>222</v>
      </c>
      <c r="E97" s="6">
        <v>73329.66</v>
      </c>
      <c r="G97" s="19">
        <v>0.5</v>
      </c>
      <c r="I97" s="20">
        <f t="shared" si="5"/>
        <v>36664.83</v>
      </c>
      <c r="K97" s="5">
        <f t="shared" si="6"/>
        <v>36664.83</v>
      </c>
      <c r="M97" s="14">
        <v>0.2455</v>
      </c>
      <c r="O97" s="5">
        <f t="shared" si="9"/>
        <v>9001.215765</v>
      </c>
      <c r="Q97" s="16">
        <f t="shared" si="7"/>
        <v>27663.614235</v>
      </c>
      <c r="S97" s="16">
        <f t="shared" si="8"/>
        <v>73329.66</v>
      </c>
    </row>
    <row r="98" spans="1:19" ht="11.25">
      <c r="A98" s="4" t="s">
        <v>93</v>
      </c>
      <c r="C98" s="3" t="s">
        <v>223</v>
      </c>
      <c r="E98" s="6">
        <v>149166.07</v>
      </c>
      <c r="G98" s="19">
        <v>0.5</v>
      </c>
      <c r="I98" s="20">
        <f t="shared" si="5"/>
        <v>74583.035</v>
      </c>
      <c r="K98" s="5">
        <f t="shared" si="6"/>
        <v>74583.035</v>
      </c>
      <c r="M98" s="14">
        <v>0.3853</v>
      </c>
      <c r="O98" s="5">
        <f t="shared" si="9"/>
        <v>28736.8433855</v>
      </c>
      <c r="Q98" s="16">
        <f t="shared" si="7"/>
        <v>45846.1916145</v>
      </c>
      <c r="S98" s="16">
        <f t="shared" si="8"/>
        <v>149166.07</v>
      </c>
    </row>
    <row r="99" spans="1:19" ht="11.25">
      <c r="A99" s="4" t="s">
        <v>94</v>
      </c>
      <c r="C99" s="3" t="s">
        <v>224</v>
      </c>
      <c r="E99" s="6">
        <v>28243.7</v>
      </c>
      <c r="G99" s="19">
        <v>0.5</v>
      </c>
      <c r="I99" s="20">
        <f t="shared" si="5"/>
        <v>14121.85</v>
      </c>
      <c r="K99" s="5">
        <f t="shared" si="6"/>
        <v>14121.85</v>
      </c>
      <c r="M99" s="14">
        <v>0.276</v>
      </c>
      <c r="O99" s="5">
        <f t="shared" si="9"/>
        <v>3897.6306000000004</v>
      </c>
      <c r="Q99" s="16">
        <f t="shared" si="7"/>
        <v>10224.2194</v>
      </c>
      <c r="S99" s="16">
        <f t="shared" si="8"/>
        <v>28243.700000000004</v>
      </c>
    </row>
    <row r="100" spans="1:19" ht="11.25">
      <c r="A100" s="4" t="s">
        <v>95</v>
      </c>
      <c r="C100" s="3" t="s">
        <v>225</v>
      </c>
      <c r="E100" s="6">
        <v>15015.92</v>
      </c>
      <c r="G100" s="19">
        <v>0.5</v>
      </c>
      <c r="I100" s="20">
        <f t="shared" si="5"/>
        <v>7507.96</v>
      </c>
      <c r="K100" s="5">
        <f t="shared" si="6"/>
        <v>7507.96</v>
      </c>
      <c r="M100" s="14">
        <v>0.3025</v>
      </c>
      <c r="O100" s="5">
        <f t="shared" si="9"/>
        <v>2271.1579</v>
      </c>
      <c r="Q100" s="16">
        <f t="shared" si="7"/>
        <v>5236.8021</v>
      </c>
      <c r="S100" s="16">
        <f t="shared" si="8"/>
        <v>15015.920000000002</v>
      </c>
    </row>
    <row r="101" spans="1:19" ht="11.25">
      <c r="A101" s="4" t="s">
        <v>96</v>
      </c>
      <c r="C101" s="3" t="s">
        <v>226</v>
      </c>
      <c r="E101" s="6">
        <v>12842.2</v>
      </c>
      <c r="G101" s="19">
        <v>0.5</v>
      </c>
      <c r="I101" s="20">
        <f t="shared" si="5"/>
        <v>6421.1</v>
      </c>
      <c r="K101" s="5">
        <f t="shared" si="6"/>
        <v>6421.1</v>
      </c>
      <c r="M101" s="14">
        <v>0.2755</v>
      </c>
      <c r="O101" s="5">
        <f t="shared" si="9"/>
        <v>1769.0130500000002</v>
      </c>
      <c r="Q101" s="16">
        <f t="shared" si="7"/>
        <v>4652.08695</v>
      </c>
      <c r="S101" s="16">
        <f t="shared" si="8"/>
        <v>12842.2</v>
      </c>
    </row>
    <row r="102" spans="1:19" ht="11.25">
      <c r="A102" s="4" t="s">
        <v>97</v>
      </c>
      <c r="C102" s="3" t="s">
        <v>227</v>
      </c>
      <c r="E102" s="6">
        <v>979.5</v>
      </c>
      <c r="G102" s="19">
        <v>0.5</v>
      </c>
      <c r="I102" s="20">
        <f t="shared" si="5"/>
        <v>489.75</v>
      </c>
      <c r="K102" s="5">
        <f t="shared" si="6"/>
        <v>489.75</v>
      </c>
      <c r="M102" s="14">
        <v>0.2708</v>
      </c>
      <c r="O102" s="5">
        <f t="shared" si="9"/>
        <v>132.6243</v>
      </c>
      <c r="Q102" s="16">
        <f t="shared" si="7"/>
        <v>357.1257</v>
      </c>
      <c r="S102" s="16">
        <f t="shared" si="8"/>
        <v>979.5</v>
      </c>
    </row>
    <row r="103" spans="1:19" ht="11.25">
      <c r="A103" s="4" t="s">
        <v>98</v>
      </c>
      <c r="C103" s="3" t="s">
        <v>228</v>
      </c>
      <c r="E103" s="6">
        <v>43567.53</v>
      </c>
      <c r="G103" s="19">
        <v>0.5</v>
      </c>
      <c r="I103" s="20">
        <f t="shared" si="5"/>
        <v>21783.765</v>
      </c>
      <c r="K103" s="5">
        <f t="shared" si="6"/>
        <v>21783.765</v>
      </c>
      <c r="M103" s="14">
        <v>0.3888</v>
      </c>
      <c r="O103" s="5">
        <f t="shared" si="9"/>
        <v>8469.527832</v>
      </c>
      <c r="Q103" s="16">
        <f t="shared" si="7"/>
        <v>13314.237168</v>
      </c>
      <c r="S103" s="16">
        <f t="shared" si="8"/>
        <v>43567.53</v>
      </c>
    </row>
    <row r="104" spans="1:19" ht="11.25">
      <c r="A104" s="4" t="s">
        <v>99</v>
      </c>
      <c r="C104" s="3" t="s">
        <v>229</v>
      </c>
      <c r="E104" s="6">
        <v>232323.61</v>
      </c>
      <c r="G104" s="19">
        <v>0.5</v>
      </c>
      <c r="I104" s="20">
        <f t="shared" si="5"/>
        <v>116161.805</v>
      </c>
      <c r="K104" s="5">
        <f t="shared" si="6"/>
        <v>116161.805</v>
      </c>
      <c r="M104" s="14">
        <v>0.5309</v>
      </c>
      <c r="O104" s="5">
        <f t="shared" si="9"/>
        <v>61670.3022745</v>
      </c>
      <c r="Q104" s="16">
        <f t="shared" si="7"/>
        <v>54491.502725499995</v>
      </c>
      <c r="S104" s="16">
        <f t="shared" si="8"/>
        <v>232323.61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22294.8</v>
      </c>
      <c r="G106" s="19">
        <v>0.5</v>
      </c>
      <c r="I106" s="20">
        <f t="shared" si="5"/>
        <v>11147.4</v>
      </c>
      <c r="K106" s="5">
        <f t="shared" si="6"/>
        <v>11147.4</v>
      </c>
      <c r="M106" s="14">
        <v>0.2547</v>
      </c>
      <c r="O106" s="5">
        <f t="shared" si="9"/>
        <v>2839.2427799999996</v>
      </c>
      <c r="Q106" s="16">
        <f t="shared" si="7"/>
        <v>8308.157220000001</v>
      </c>
      <c r="S106" s="16">
        <f t="shared" si="8"/>
        <v>22294.8</v>
      </c>
    </row>
    <row r="107" spans="1:19" ht="11.25">
      <c r="A107" s="4" t="s">
        <v>102</v>
      </c>
      <c r="C107" s="3" t="s">
        <v>232</v>
      </c>
      <c r="E107" s="6">
        <v>31906.95</v>
      </c>
      <c r="G107" s="19">
        <v>0.5</v>
      </c>
      <c r="I107" s="20">
        <f t="shared" si="5"/>
        <v>15953.475</v>
      </c>
      <c r="K107" s="5">
        <f t="shared" si="6"/>
        <v>15953.475</v>
      </c>
      <c r="M107" s="14">
        <v>0.2329</v>
      </c>
      <c r="O107" s="5">
        <f t="shared" si="9"/>
        <v>3715.5643275</v>
      </c>
      <c r="Q107" s="16">
        <f t="shared" si="7"/>
        <v>12237.9106725</v>
      </c>
      <c r="S107" s="16">
        <f t="shared" si="8"/>
        <v>31906.950000000004</v>
      </c>
    </row>
    <row r="108" spans="1:19" ht="11.25">
      <c r="A108" s="4" t="s">
        <v>103</v>
      </c>
      <c r="C108" s="3" t="s">
        <v>233</v>
      </c>
      <c r="E108" s="6">
        <v>165873.2</v>
      </c>
      <c r="G108" s="19">
        <v>0.5</v>
      </c>
      <c r="I108" s="20">
        <f t="shared" si="5"/>
        <v>82936.6</v>
      </c>
      <c r="K108" s="5">
        <f t="shared" si="6"/>
        <v>82936.6</v>
      </c>
      <c r="M108" s="14">
        <v>0.3068</v>
      </c>
      <c r="O108" s="5">
        <f t="shared" si="9"/>
        <v>25444.948880000004</v>
      </c>
      <c r="Q108" s="16">
        <f t="shared" si="7"/>
        <v>57491.65112</v>
      </c>
      <c r="S108" s="16">
        <f t="shared" si="8"/>
        <v>165873.2</v>
      </c>
    </row>
    <row r="109" spans="1:19" ht="11.25">
      <c r="A109" s="4" t="s">
        <v>104</v>
      </c>
      <c r="C109" s="3" t="s">
        <v>234</v>
      </c>
      <c r="E109" s="6">
        <v>137535.54</v>
      </c>
      <c r="G109" s="19">
        <v>0.5</v>
      </c>
      <c r="I109" s="20">
        <f t="shared" si="5"/>
        <v>68767.77</v>
      </c>
      <c r="K109" s="5">
        <f t="shared" si="6"/>
        <v>68767.77</v>
      </c>
      <c r="M109" s="14">
        <v>0.3715</v>
      </c>
      <c r="O109" s="5">
        <f t="shared" si="9"/>
        <v>25547.226555</v>
      </c>
      <c r="Q109" s="16">
        <f t="shared" si="7"/>
        <v>43220.543445</v>
      </c>
      <c r="S109" s="16">
        <f t="shared" si="8"/>
        <v>137535.54</v>
      </c>
    </row>
    <row r="110" spans="1:19" ht="11.25">
      <c r="A110" s="4" t="s">
        <v>105</v>
      </c>
      <c r="C110" s="3" t="s">
        <v>235</v>
      </c>
      <c r="E110" s="6">
        <v>9853.66</v>
      </c>
      <c r="G110" s="19">
        <v>0.5</v>
      </c>
      <c r="I110" s="20">
        <f t="shared" si="5"/>
        <v>4926.83</v>
      </c>
      <c r="K110" s="5">
        <f t="shared" si="6"/>
        <v>4926.83</v>
      </c>
      <c r="M110" s="14">
        <v>0.4027</v>
      </c>
      <c r="O110" s="5">
        <f t="shared" si="9"/>
        <v>1984.034441</v>
      </c>
      <c r="Q110" s="16">
        <f t="shared" si="7"/>
        <v>2942.795559</v>
      </c>
      <c r="S110" s="16">
        <f t="shared" si="8"/>
        <v>9853.66</v>
      </c>
    </row>
    <row r="111" spans="1:19" ht="11.25">
      <c r="A111" s="4" t="s">
        <v>106</v>
      </c>
      <c r="C111" s="3" t="s">
        <v>236</v>
      </c>
      <c r="E111" s="6">
        <v>24390.85</v>
      </c>
      <c r="G111" s="19">
        <v>0.5</v>
      </c>
      <c r="I111" s="20">
        <f t="shared" si="5"/>
        <v>12195.425</v>
      </c>
      <c r="K111" s="5">
        <f t="shared" si="6"/>
        <v>12195.425</v>
      </c>
      <c r="M111" s="14">
        <v>0.2496</v>
      </c>
      <c r="O111" s="5">
        <f t="shared" si="9"/>
        <v>3043.97808</v>
      </c>
      <c r="Q111" s="16">
        <f t="shared" si="7"/>
        <v>9151.446919999998</v>
      </c>
      <c r="S111" s="16">
        <f t="shared" si="8"/>
        <v>24390.85</v>
      </c>
    </row>
    <row r="112" spans="1:19" ht="11.25">
      <c r="A112" s="4" t="s">
        <v>107</v>
      </c>
      <c r="C112" s="3" t="s">
        <v>237</v>
      </c>
      <c r="E112" s="6">
        <v>157288.08</v>
      </c>
      <c r="G112" s="19">
        <v>0.5</v>
      </c>
      <c r="I112" s="20">
        <f t="shared" si="5"/>
        <v>78644.04</v>
      </c>
      <c r="K112" s="5">
        <f t="shared" si="6"/>
        <v>78644.04</v>
      </c>
      <c r="M112" s="14">
        <v>0.2223</v>
      </c>
      <c r="O112" s="5">
        <f t="shared" si="9"/>
        <v>17482.570091999998</v>
      </c>
      <c r="Q112" s="16">
        <f t="shared" si="7"/>
        <v>61161.469908</v>
      </c>
      <c r="S112" s="16">
        <f t="shared" si="8"/>
        <v>157288.08</v>
      </c>
    </row>
    <row r="113" spans="1:19" ht="11.25">
      <c r="A113" s="4" t="s">
        <v>108</v>
      </c>
      <c r="C113" s="3" t="s">
        <v>238</v>
      </c>
      <c r="E113" s="6">
        <v>326.5</v>
      </c>
      <c r="G113" s="19">
        <v>0.5</v>
      </c>
      <c r="I113" s="20">
        <f t="shared" si="5"/>
        <v>163.25</v>
      </c>
      <c r="K113" s="5">
        <f t="shared" si="6"/>
        <v>163.25</v>
      </c>
      <c r="M113" s="14">
        <v>0.371</v>
      </c>
      <c r="O113" s="5">
        <f t="shared" si="9"/>
        <v>60.56575</v>
      </c>
      <c r="Q113" s="16">
        <f t="shared" si="7"/>
        <v>102.68424999999999</v>
      </c>
      <c r="S113" s="16">
        <f t="shared" si="8"/>
        <v>326.5</v>
      </c>
    </row>
    <row r="114" spans="1:19" ht="11.25">
      <c r="A114" s="4" t="s">
        <v>110</v>
      </c>
      <c r="C114" s="3" t="s">
        <v>239</v>
      </c>
      <c r="E114" s="6">
        <v>30705.14</v>
      </c>
      <c r="G114" s="19">
        <v>0.5</v>
      </c>
      <c r="I114" s="20">
        <f t="shared" si="5"/>
        <v>15352.57</v>
      </c>
      <c r="K114" s="5">
        <f t="shared" si="6"/>
        <v>15352.57</v>
      </c>
      <c r="M114" s="14">
        <v>0.3441</v>
      </c>
      <c r="O114" s="5">
        <f t="shared" si="9"/>
        <v>5282.819337</v>
      </c>
      <c r="Q114" s="16">
        <f t="shared" si="7"/>
        <v>10069.750662999999</v>
      </c>
      <c r="S114" s="16">
        <f t="shared" si="8"/>
        <v>30705.14</v>
      </c>
    </row>
    <row r="115" spans="1:19" ht="11.25">
      <c r="A115" s="4" t="s">
        <v>111</v>
      </c>
      <c r="C115" s="3" t="s">
        <v>240</v>
      </c>
      <c r="E115" s="6">
        <v>6992.58</v>
      </c>
      <c r="G115" s="19">
        <v>0.5</v>
      </c>
      <c r="I115" s="20">
        <f t="shared" si="5"/>
        <v>3496.29</v>
      </c>
      <c r="K115" s="5">
        <f t="shared" si="6"/>
        <v>3496.29</v>
      </c>
      <c r="M115" s="14">
        <v>0.3146</v>
      </c>
      <c r="O115" s="5">
        <f t="shared" si="9"/>
        <v>1099.932834</v>
      </c>
      <c r="Q115" s="16">
        <f t="shared" si="7"/>
        <v>2396.357166</v>
      </c>
      <c r="S115" s="16">
        <f t="shared" si="8"/>
        <v>6992.58</v>
      </c>
    </row>
    <row r="116" spans="1:19" ht="11.25">
      <c r="A116" s="4" t="s">
        <v>109</v>
      </c>
      <c r="C116" s="3" t="s">
        <v>279</v>
      </c>
      <c r="E116" s="6">
        <v>38582.02</v>
      </c>
      <c r="G116" s="19">
        <v>0.5</v>
      </c>
      <c r="I116" s="20">
        <f t="shared" si="5"/>
        <v>19291.01</v>
      </c>
      <c r="K116" s="5">
        <f t="shared" si="6"/>
        <v>19291.01</v>
      </c>
      <c r="M116" s="14">
        <v>0.3223</v>
      </c>
      <c r="O116" s="5">
        <f t="shared" si="9"/>
        <v>6217.492522999999</v>
      </c>
      <c r="Q116" s="16">
        <f t="shared" si="7"/>
        <v>13073.517477</v>
      </c>
      <c r="S116" s="16">
        <f t="shared" si="8"/>
        <v>38582.02</v>
      </c>
    </row>
    <row r="117" spans="1:19" ht="11.25">
      <c r="A117" s="4" t="s">
        <v>112</v>
      </c>
      <c r="C117" s="3" t="s">
        <v>241</v>
      </c>
      <c r="E117" s="6">
        <v>78549.08</v>
      </c>
      <c r="G117" s="19">
        <v>0.5</v>
      </c>
      <c r="I117" s="20">
        <f t="shared" si="5"/>
        <v>39274.54</v>
      </c>
      <c r="K117" s="5">
        <f t="shared" si="6"/>
        <v>39274.54</v>
      </c>
      <c r="M117" s="14">
        <v>0.3808</v>
      </c>
      <c r="O117" s="5">
        <f t="shared" si="9"/>
        <v>14955.744832000002</v>
      </c>
      <c r="Q117" s="16">
        <f t="shared" si="7"/>
        <v>24318.795167999997</v>
      </c>
      <c r="S117" s="16">
        <f t="shared" si="8"/>
        <v>78549.08</v>
      </c>
    </row>
    <row r="118" spans="1:19" ht="11.25">
      <c r="A118" s="4" t="s">
        <v>113</v>
      </c>
      <c r="C118" s="3" t="s">
        <v>242</v>
      </c>
      <c r="E118" s="6">
        <v>26040.9</v>
      </c>
      <c r="G118" s="19">
        <v>0.5</v>
      </c>
      <c r="I118" s="20">
        <f t="shared" si="5"/>
        <v>13020.45</v>
      </c>
      <c r="K118" s="5">
        <f t="shared" si="6"/>
        <v>13020.45</v>
      </c>
      <c r="M118" s="14">
        <v>0.2667</v>
      </c>
      <c r="O118" s="5">
        <f t="shared" si="9"/>
        <v>3472.554015</v>
      </c>
      <c r="Q118" s="16">
        <f t="shared" si="7"/>
        <v>9547.895985000001</v>
      </c>
      <c r="S118" s="16">
        <f t="shared" si="8"/>
        <v>26040.9</v>
      </c>
    </row>
    <row r="119" spans="1:19" ht="11.25">
      <c r="A119" s="4" t="s">
        <v>114</v>
      </c>
      <c r="C119" s="3" t="s">
        <v>243</v>
      </c>
      <c r="E119" s="6">
        <v>12189.2</v>
      </c>
      <c r="G119" s="19">
        <v>0.5</v>
      </c>
      <c r="I119" s="20">
        <f t="shared" si="5"/>
        <v>6094.6</v>
      </c>
      <c r="K119" s="5">
        <f t="shared" si="6"/>
        <v>6094.6</v>
      </c>
      <c r="M119" s="14">
        <v>0.3302</v>
      </c>
      <c r="O119" s="5">
        <f t="shared" si="9"/>
        <v>2012.43692</v>
      </c>
      <c r="Q119" s="16">
        <f t="shared" si="7"/>
        <v>4082.1630800000003</v>
      </c>
      <c r="S119" s="16">
        <f t="shared" si="8"/>
        <v>12189.2</v>
      </c>
    </row>
    <row r="120" spans="1:19" ht="11.25">
      <c r="A120" s="4" t="s">
        <v>115</v>
      </c>
      <c r="C120" s="3" t="s">
        <v>244</v>
      </c>
      <c r="E120" s="6">
        <v>254470.99</v>
      </c>
      <c r="G120" s="19">
        <v>0.5</v>
      </c>
      <c r="I120" s="20">
        <f t="shared" si="5"/>
        <v>127235.495</v>
      </c>
      <c r="K120" s="5">
        <f t="shared" si="6"/>
        <v>127235.495</v>
      </c>
      <c r="M120" s="14">
        <v>0.2736</v>
      </c>
      <c r="O120" s="5">
        <f t="shared" si="9"/>
        <v>34811.631432</v>
      </c>
      <c r="Q120" s="16">
        <f t="shared" si="7"/>
        <v>92423.863568</v>
      </c>
      <c r="S120" s="16">
        <f t="shared" si="8"/>
        <v>254470.99</v>
      </c>
    </row>
    <row r="121" spans="1:19" ht="11.25">
      <c r="A121" s="4" t="s">
        <v>116</v>
      </c>
      <c r="C121" s="3" t="s">
        <v>245</v>
      </c>
      <c r="E121" s="6">
        <v>73714.5</v>
      </c>
      <c r="G121" s="19">
        <v>0.5</v>
      </c>
      <c r="I121" s="20">
        <f t="shared" si="5"/>
        <v>36857.25</v>
      </c>
      <c r="K121" s="5">
        <f t="shared" si="6"/>
        <v>36857.25</v>
      </c>
      <c r="M121" s="14">
        <v>0.4168</v>
      </c>
      <c r="O121" s="5">
        <f t="shared" si="9"/>
        <v>15362.1018</v>
      </c>
      <c r="Q121" s="16">
        <f t="shared" si="7"/>
        <v>21495.1482</v>
      </c>
      <c r="S121" s="16">
        <f t="shared" si="8"/>
        <v>73714.5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1499.5</v>
      </c>
      <c r="G123" s="19">
        <v>0.5</v>
      </c>
      <c r="I123" s="20">
        <f t="shared" si="5"/>
        <v>749.75</v>
      </c>
      <c r="K123" s="5">
        <f t="shared" si="6"/>
        <v>749.75</v>
      </c>
      <c r="M123" s="14">
        <v>0.3321</v>
      </c>
      <c r="O123" s="5">
        <f t="shared" si="9"/>
        <v>248.991975</v>
      </c>
      <c r="Q123" s="16">
        <f t="shared" si="7"/>
        <v>500.758025</v>
      </c>
      <c r="S123" s="16">
        <f t="shared" si="8"/>
        <v>1499.5</v>
      </c>
    </row>
    <row r="124" spans="1:19" ht="11.25">
      <c r="A124" s="4" t="s">
        <v>119</v>
      </c>
      <c r="C124" s="3" t="s">
        <v>248</v>
      </c>
      <c r="E124" s="6">
        <v>227749.61</v>
      </c>
      <c r="G124" s="19">
        <v>0.5</v>
      </c>
      <c r="I124" s="20">
        <f t="shared" si="5"/>
        <v>113874.805</v>
      </c>
      <c r="K124" s="5">
        <f t="shared" si="6"/>
        <v>113874.805</v>
      </c>
      <c r="M124" s="14">
        <v>0.2773</v>
      </c>
      <c r="O124" s="5">
        <f t="shared" si="9"/>
        <v>31577.483426499995</v>
      </c>
      <c r="Q124" s="16">
        <f t="shared" si="7"/>
        <v>82297.3215735</v>
      </c>
      <c r="S124" s="16">
        <f t="shared" si="8"/>
        <v>227749.61</v>
      </c>
    </row>
    <row r="125" spans="1:19" ht="11.25">
      <c r="A125" s="4" t="s">
        <v>120</v>
      </c>
      <c r="C125" s="3" t="s">
        <v>249</v>
      </c>
      <c r="E125" s="6">
        <v>582169.18</v>
      </c>
      <c r="G125" s="19">
        <v>0.5</v>
      </c>
      <c r="I125" s="20">
        <f t="shared" si="5"/>
        <v>291084.59</v>
      </c>
      <c r="K125" s="5">
        <f t="shared" si="6"/>
        <v>291084.59</v>
      </c>
      <c r="M125" s="14">
        <v>0.2455</v>
      </c>
      <c r="O125" s="5">
        <f t="shared" si="9"/>
        <v>71461.266845</v>
      </c>
      <c r="Q125" s="16">
        <f t="shared" si="7"/>
        <v>219623.32315500002</v>
      </c>
      <c r="S125" s="16">
        <f t="shared" si="8"/>
        <v>582169.18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248363.72</v>
      </c>
      <c r="G127" s="19">
        <v>0.5</v>
      </c>
      <c r="I127" s="20">
        <f t="shared" si="5"/>
        <v>124181.86</v>
      </c>
      <c r="K127" s="5">
        <f t="shared" si="6"/>
        <v>124181.86</v>
      </c>
      <c r="M127" s="14">
        <v>0.3535</v>
      </c>
      <c r="O127" s="5">
        <f t="shared" si="9"/>
        <v>43898.287509999995</v>
      </c>
      <c r="Q127" s="16">
        <f t="shared" si="7"/>
        <v>80283.57249</v>
      </c>
      <c r="S127" s="16">
        <f t="shared" si="8"/>
        <v>248363.71999999997</v>
      </c>
    </row>
    <row r="128" spans="1:19" ht="11.25">
      <c r="A128" s="4" t="s">
        <v>123</v>
      </c>
      <c r="C128" s="3" t="s">
        <v>252</v>
      </c>
      <c r="E128" s="6">
        <v>82342.56</v>
      </c>
      <c r="G128" s="19">
        <v>0.5</v>
      </c>
      <c r="I128" s="20">
        <f t="shared" si="5"/>
        <v>41171.28</v>
      </c>
      <c r="K128" s="5">
        <f t="shared" si="6"/>
        <v>41171.28</v>
      </c>
      <c r="M128" s="14">
        <v>0.2787</v>
      </c>
      <c r="O128" s="5">
        <f t="shared" si="9"/>
        <v>11474.435736</v>
      </c>
      <c r="Q128" s="16">
        <f t="shared" si="7"/>
        <v>29696.844264</v>
      </c>
      <c r="S128" s="16">
        <f t="shared" si="8"/>
        <v>82342.56</v>
      </c>
    </row>
    <row r="129" spans="1:19" ht="11.25">
      <c r="A129" s="4" t="s">
        <v>124</v>
      </c>
      <c r="C129" s="3" t="s">
        <v>253</v>
      </c>
      <c r="E129" s="6">
        <v>226377.54</v>
      </c>
      <c r="G129" s="19">
        <v>0.5</v>
      </c>
      <c r="I129" s="20">
        <f t="shared" si="5"/>
        <v>113188.77</v>
      </c>
      <c r="K129" s="5">
        <f t="shared" si="6"/>
        <v>113188.77</v>
      </c>
      <c r="M129" s="14">
        <v>0.2605</v>
      </c>
      <c r="O129" s="5">
        <f t="shared" si="9"/>
        <v>29485.674585</v>
      </c>
      <c r="Q129" s="16">
        <f t="shared" si="7"/>
        <v>83703.095415</v>
      </c>
      <c r="S129" s="16">
        <f t="shared" si="8"/>
        <v>226377.53999999998</v>
      </c>
    </row>
    <row r="130" spans="1:19" ht="11.25">
      <c r="A130" s="4" t="s">
        <v>125</v>
      </c>
      <c r="C130" s="3" t="s">
        <v>254</v>
      </c>
      <c r="E130" s="6">
        <v>3664.48</v>
      </c>
      <c r="G130" s="19">
        <v>0.5</v>
      </c>
      <c r="I130" s="20">
        <f t="shared" si="5"/>
        <v>1832.24</v>
      </c>
      <c r="K130" s="5">
        <f t="shared" si="6"/>
        <v>1832.24</v>
      </c>
      <c r="M130" s="14">
        <v>0.2035</v>
      </c>
      <c r="O130" s="5">
        <f t="shared" si="9"/>
        <v>372.86084</v>
      </c>
      <c r="Q130" s="16">
        <f t="shared" si="7"/>
        <v>1459.37916</v>
      </c>
      <c r="S130" s="16">
        <f t="shared" si="8"/>
        <v>3664.48</v>
      </c>
    </row>
    <row r="131" spans="1:19" ht="11.25">
      <c r="A131" s="4" t="s">
        <v>126</v>
      </c>
      <c r="C131" s="3" t="s">
        <v>255</v>
      </c>
      <c r="E131" s="6">
        <v>557583.45</v>
      </c>
      <c r="G131" s="19">
        <v>0.5</v>
      </c>
      <c r="I131" s="20">
        <f t="shared" si="5"/>
        <v>278791.725</v>
      </c>
      <c r="K131" s="5">
        <f t="shared" si="6"/>
        <v>278791.725</v>
      </c>
      <c r="M131" s="14">
        <v>0.3691</v>
      </c>
      <c r="O131" s="5">
        <f t="shared" si="9"/>
        <v>102902.0256975</v>
      </c>
      <c r="Q131" s="16">
        <f t="shared" si="7"/>
        <v>175889.6993025</v>
      </c>
      <c r="S131" s="16">
        <f t="shared" si="8"/>
        <v>557583.45</v>
      </c>
    </row>
    <row r="132" spans="1:19" ht="11.25">
      <c r="A132" s="4" t="s">
        <v>127</v>
      </c>
      <c r="C132" s="3" t="s">
        <v>256</v>
      </c>
      <c r="E132" s="6">
        <v>351331.09</v>
      </c>
      <c r="G132" s="19">
        <v>0.5</v>
      </c>
      <c r="I132" s="20">
        <f t="shared" si="5"/>
        <v>175665.545</v>
      </c>
      <c r="K132" s="5">
        <f t="shared" si="6"/>
        <v>175665.545</v>
      </c>
      <c r="M132" s="14">
        <v>0.3072</v>
      </c>
      <c r="O132" s="5">
        <f t="shared" si="9"/>
        <v>53964.455424</v>
      </c>
      <c r="Q132" s="16">
        <f t="shared" si="7"/>
        <v>121701.08957600001</v>
      </c>
      <c r="S132" s="16">
        <f t="shared" si="8"/>
        <v>351331.09</v>
      </c>
    </row>
    <row r="133" spans="1:19" ht="11.25">
      <c r="A133" s="4" t="s">
        <v>128</v>
      </c>
      <c r="C133" s="3" t="s">
        <v>257</v>
      </c>
      <c r="E133" s="6">
        <v>51303.2</v>
      </c>
      <c r="G133" s="19">
        <v>0.5</v>
      </c>
      <c r="I133" s="20">
        <f t="shared" si="5"/>
        <v>25651.6</v>
      </c>
      <c r="K133" s="5">
        <f t="shared" si="6"/>
        <v>25651.6</v>
      </c>
      <c r="M133" s="14">
        <v>0.3513</v>
      </c>
      <c r="O133" s="5">
        <f t="shared" si="9"/>
        <v>9011.407079999999</v>
      </c>
      <c r="Q133" s="16">
        <f t="shared" si="7"/>
        <v>16640.19292</v>
      </c>
      <c r="S133" s="16">
        <f t="shared" si="8"/>
        <v>51303.2</v>
      </c>
    </row>
    <row r="134" spans="1:19" ht="11.25">
      <c r="A134" s="4" t="s">
        <v>129</v>
      </c>
      <c r="C134" s="3" t="s">
        <v>258</v>
      </c>
      <c r="E134" s="6">
        <v>36548.98</v>
      </c>
      <c r="G134" s="19">
        <v>0.5</v>
      </c>
      <c r="I134" s="20">
        <f t="shared" si="5"/>
        <v>18274.49</v>
      </c>
      <c r="K134" s="5">
        <f t="shared" si="6"/>
        <v>18274.49</v>
      </c>
      <c r="M134" s="14">
        <v>0.2699</v>
      </c>
      <c r="O134" s="5">
        <f t="shared" si="9"/>
        <v>4932.284851</v>
      </c>
      <c r="Q134" s="16">
        <f t="shared" si="7"/>
        <v>13342.205149000001</v>
      </c>
      <c r="S134" s="16">
        <f t="shared" si="8"/>
        <v>36548.98</v>
      </c>
    </row>
    <row r="135" spans="1:19" ht="11.25">
      <c r="A135" s="4" t="s">
        <v>130</v>
      </c>
      <c r="C135" s="3" t="s">
        <v>259</v>
      </c>
      <c r="E135" s="6">
        <v>79671.03</v>
      </c>
      <c r="G135" s="19">
        <v>0.5</v>
      </c>
      <c r="I135" s="20">
        <f t="shared" si="5"/>
        <v>39835.515</v>
      </c>
      <c r="K135" s="5">
        <f t="shared" si="6"/>
        <v>39835.515</v>
      </c>
      <c r="M135" s="14">
        <v>0.2432</v>
      </c>
      <c r="O135" s="5">
        <f t="shared" si="9"/>
        <v>9687.997248</v>
      </c>
      <c r="Q135" s="16">
        <f t="shared" si="7"/>
        <v>30147.517752</v>
      </c>
      <c r="S135" s="16">
        <f t="shared" si="8"/>
        <v>79671.03</v>
      </c>
    </row>
    <row r="136" spans="1:19" ht="11.25">
      <c r="A136" s="4" t="s">
        <v>131</v>
      </c>
      <c r="C136" s="3" t="s">
        <v>260</v>
      </c>
      <c r="E136" s="6">
        <v>371672.09</v>
      </c>
      <c r="G136" s="19">
        <v>0.5</v>
      </c>
      <c r="I136" s="20">
        <f t="shared" si="5"/>
        <v>185836.045</v>
      </c>
      <c r="K136" s="5">
        <f>E136-I136</f>
        <v>185836.045</v>
      </c>
      <c r="M136" s="14">
        <v>0.3569</v>
      </c>
      <c r="O136" s="5">
        <f>K136*M136</f>
        <v>66324.8844605</v>
      </c>
      <c r="Q136" s="16">
        <f>K136-O136</f>
        <v>119511.16053950001</v>
      </c>
      <c r="S136" s="16">
        <f>I136+O136+Q136</f>
        <v>371672.09</v>
      </c>
    </row>
    <row r="137" spans="1:19" ht="11.25">
      <c r="A137" s="4" t="s">
        <v>132</v>
      </c>
      <c r="C137" s="3" t="s">
        <v>261</v>
      </c>
      <c r="E137" s="6">
        <v>6524.77</v>
      </c>
      <c r="G137" s="19">
        <v>0.5</v>
      </c>
      <c r="I137" s="20">
        <f t="shared" si="5"/>
        <v>3262.385</v>
      </c>
      <c r="K137" s="5">
        <f>E137-I137</f>
        <v>3262.385</v>
      </c>
      <c r="M137" s="14">
        <v>0.3843</v>
      </c>
      <c r="O137" s="5">
        <f>K137*M137</f>
        <v>1253.7345555</v>
      </c>
      <c r="Q137" s="16">
        <f>K137-O137</f>
        <v>2008.6504445000003</v>
      </c>
      <c r="S137" s="16">
        <f>I137+O137+Q137</f>
        <v>6524.77</v>
      </c>
    </row>
    <row r="138" spans="1:19" ht="11.25">
      <c r="A138" s="4" t="s">
        <v>133</v>
      </c>
      <c r="C138" s="3" t="s">
        <v>262</v>
      </c>
      <c r="E138" s="6">
        <v>7974.23</v>
      </c>
      <c r="G138" s="19">
        <v>0.5</v>
      </c>
      <c r="I138" s="20">
        <f>E138*G138</f>
        <v>3987.115</v>
      </c>
      <c r="K138" s="5">
        <f>E138-I138</f>
        <v>3987.115</v>
      </c>
      <c r="M138" s="14">
        <v>0.4553</v>
      </c>
      <c r="O138" s="5">
        <f>K138*M138</f>
        <v>1815.3334595</v>
      </c>
      <c r="Q138" s="16">
        <f>K138-O138</f>
        <v>2171.7815405</v>
      </c>
      <c r="S138" s="16">
        <f>I138+O138+Q138</f>
        <v>7974.23</v>
      </c>
    </row>
    <row r="139" spans="1:19" ht="11.25">
      <c r="A139" s="4" t="s">
        <v>134</v>
      </c>
      <c r="C139" s="3" t="s">
        <v>263</v>
      </c>
      <c r="E139" s="6">
        <v>60954.96</v>
      </c>
      <c r="G139" s="19">
        <v>0.5</v>
      </c>
      <c r="I139" s="20">
        <f>E139*G139</f>
        <v>30477.48</v>
      </c>
      <c r="K139" s="5">
        <f>E139-I139</f>
        <v>30477.48</v>
      </c>
      <c r="M139" s="14">
        <v>0.4587</v>
      </c>
      <c r="O139" s="5">
        <f>K139*M139</f>
        <v>13980.020075999999</v>
      </c>
      <c r="Q139" s="16">
        <f>K139-O139</f>
        <v>16497.459924000003</v>
      </c>
      <c r="S139" s="16">
        <f>I139+O139+Q139</f>
        <v>60954.96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10268436.879999999</v>
      </c>
      <c r="G143" s="6"/>
      <c r="I143" s="18">
        <f>SUM(I9:I142)</f>
        <v>5134218.4399999995</v>
      </c>
      <c r="K143" s="5">
        <f>SUM(K9:K142)</f>
        <v>5134218.4399999995</v>
      </c>
      <c r="O143" s="5">
        <f>SUM(O9:O142)</f>
        <v>1730674.4166295005</v>
      </c>
      <c r="Q143" s="16">
        <f>K143-O143</f>
        <v>3403544.023370499</v>
      </c>
      <c r="S143" s="16">
        <f>SUM(S9:S142)</f>
        <v>10268436.879999999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8" t="s">
        <v>302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294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289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6">
        <v>0</v>
      </c>
      <c r="E9" s="6">
        <v>59432.9</v>
      </c>
      <c r="G9" s="19">
        <v>0.5</v>
      </c>
      <c r="I9" s="20">
        <f>E9*G9</f>
        <v>29716.45</v>
      </c>
      <c r="K9" s="5">
        <f>E9-I9</f>
        <v>29716.45</v>
      </c>
      <c r="M9" s="14">
        <v>0.2332</v>
      </c>
      <c r="O9" s="5">
        <f>K9*M9</f>
        <v>6929.87614</v>
      </c>
      <c r="Q9" s="16">
        <f>K9-O9</f>
        <v>22786.57386</v>
      </c>
      <c r="S9" s="16">
        <f>I9+O9+Q9</f>
        <v>59432.90000000001</v>
      </c>
    </row>
    <row r="10" spans="1:19" ht="11.25">
      <c r="A10" s="4" t="s">
        <v>5</v>
      </c>
      <c r="C10" s="3" t="s">
        <v>135</v>
      </c>
      <c r="E10" s="6">
        <v>173405.98</v>
      </c>
      <c r="G10" s="19">
        <v>0.5</v>
      </c>
      <c r="I10" s="20">
        <f aca="true" t="shared" si="0" ref="I10:I73">E10*G10</f>
        <v>86702.99</v>
      </c>
      <c r="K10" s="5">
        <f aca="true" t="shared" si="1" ref="K10:K73">E10-I10</f>
        <v>86702.99</v>
      </c>
      <c r="M10" s="14">
        <v>0.4474</v>
      </c>
      <c r="O10" s="5">
        <f>K10*M10</f>
        <v>38790.91772600001</v>
      </c>
      <c r="Q10" s="16">
        <f aca="true" t="shared" si="2" ref="Q10:Q73">K10-O10</f>
        <v>47912.072274</v>
      </c>
      <c r="S10" s="16">
        <f aca="true" t="shared" si="3" ref="S10:S73">I10+O10+Q10</f>
        <v>173405.98</v>
      </c>
    </row>
    <row r="11" spans="1:19" ht="11.25">
      <c r="A11" s="4" t="s">
        <v>6</v>
      </c>
      <c r="C11" s="3" t="s">
        <v>136</v>
      </c>
      <c r="E11" s="6">
        <v>54571.87</v>
      </c>
      <c r="G11" s="19">
        <v>0.5</v>
      </c>
      <c r="I11" s="20">
        <f t="shared" si="0"/>
        <v>27285.935</v>
      </c>
      <c r="K11" s="5">
        <f t="shared" si="1"/>
        <v>27285.935</v>
      </c>
      <c r="M11" s="14">
        <v>0.1924</v>
      </c>
      <c r="O11" s="5">
        <f aca="true" t="shared" si="4" ref="O11:O74">K11*M11</f>
        <v>5249.813894</v>
      </c>
      <c r="Q11" s="16">
        <f t="shared" si="2"/>
        <v>22036.121106000002</v>
      </c>
      <c r="S11" s="16">
        <f t="shared" si="3"/>
        <v>54571.87</v>
      </c>
    </row>
    <row r="12" spans="1:19" ht="11.25">
      <c r="A12" s="4" t="s">
        <v>7</v>
      </c>
      <c r="C12" s="3" t="s">
        <v>137</v>
      </c>
      <c r="E12" s="6">
        <v>5504.88</v>
      </c>
      <c r="G12" s="19">
        <v>0.5</v>
      </c>
      <c r="I12" s="20">
        <f t="shared" si="0"/>
        <v>2752.44</v>
      </c>
      <c r="K12" s="5">
        <f t="shared" si="1"/>
        <v>2752.44</v>
      </c>
      <c r="M12" s="14">
        <v>0.3268</v>
      </c>
      <c r="O12" s="5">
        <f t="shared" si="4"/>
        <v>899.497392</v>
      </c>
      <c r="Q12" s="16">
        <f t="shared" si="2"/>
        <v>1852.942608</v>
      </c>
      <c r="S12" s="16">
        <f t="shared" si="3"/>
        <v>5504.88</v>
      </c>
    </row>
    <row r="13" spans="1:19" ht="11.25">
      <c r="A13" s="4" t="s">
        <v>8</v>
      </c>
      <c r="C13" s="3" t="s">
        <v>138</v>
      </c>
      <c r="E13" s="6">
        <v>21499.15</v>
      </c>
      <c r="G13" s="19">
        <v>0.5</v>
      </c>
      <c r="I13" s="20">
        <f t="shared" si="0"/>
        <v>10749.575</v>
      </c>
      <c r="K13" s="5">
        <f t="shared" si="1"/>
        <v>10749.575</v>
      </c>
      <c r="M13" s="14">
        <v>0.2722</v>
      </c>
      <c r="O13" s="5">
        <f t="shared" si="4"/>
        <v>2926.0343150000003</v>
      </c>
      <c r="Q13" s="16">
        <f t="shared" si="2"/>
        <v>7823.540685</v>
      </c>
      <c r="S13" s="16">
        <f t="shared" si="3"/>
        <v>21499.15</v>
      </c>
    </row>
    <row r="14" spans="1:19" ht="11.25">
      <c r="A14" s="4" t="s">
        <v>9</v>
      </c>
      <c r="C14" s="3" t="s">
        <v>139</v>
      </c>
      <c r="E14" s="6">
        <v>10549.7</v>
      </c>
      <c r="G14" s="19">
        <v>0.5</v>
      </c>
      <c r="I14" s="20">
        <f t="shared" si="0"/>
        <v>5274.85</v>
      </c>
      <c r="K14" s="5">
        <f t="shared" si="1"/>
        <v>5274.85</v>
      </c>
      <c r="M14" s="14">
        <v>0.2639</v>
      </c>
      <c r="O14" s="5">
        <f t="shared" si="4"/>
        <v>1392.0329150000002</v>
      </c>
      <c r="Q14" s="16">
        <f t="shared" si="2"/>
        <v>3882.817085</v>
      </c>
      <c r="S14" s="16">
        <f t="shared" si="3"/>
        <v>10549.7</v>
      </c>
    </row>
    <row r="15" spans="1:19" ht="11.25">
      <c r="A15" s="4" t="s">
        <v>10</v>
      </c>
      <c r="C15" s="3" t="s">
        <v>140</v>
      </c>
      <c r="E15" s="6">
        <v>133535.36</v>
      </c>
      <c r="G15" s="19">
        <v>0.5</v>
      </c>
      <c r="I15" s="20">
        <f t="shared" si="0"/>
        <v>66767.68</v>
      </c>
      <c r="K15" s="5">
        <f t="shared" si="1"/>
        <v>66767.68</v>
      </c>
      <c r="M15" s="14">
        <v>0.4602</v>
      </c>
      <c r="O15" s="5">
        <f t="shared" si="4"/>
        <v>30726.486335999998</v>
      </c>
      <c r="Q15" s="16">
        <f t="shared" si="2"/>
        <v>36041.19366399999</v>
      </c>
      <c r="S15" s="16">
        <f t="shared" si="3"/>
        <v>133535.36</v>
      </c>
    </row>
    <row r="16" spans="1:19" ht="11.25">
      <c r="A16" s="4" t="s">
        <v>11</v>
      </c>
      <c r="C16" s="3" t="s">
        <v>141</v>
      </c>
      <c r="E16" s="6">
        <v>161782.18</v>
      </c>
      <c r="G16" s="19">
        <v>0.5</v>
      </c>
      <c r="I16" s="20">
        <f t="shared" si="0"/>
        <v>80891.09</v>
      </c>
      <c r="K16" s="5">
        <f t="shared" si="1"/>
        <v>80891.09</v>
      </c>
      <c r="M16" s="14">
        <v>0.3302</v>
      </c>
      <c r="O16" s="5">
        <f t="shared" si="4"/>
        <v>26710.237918</v>
      </c>
      <c r="Q16" s="16">
        <f t="shared" si="2"/>
        <v>54180.852082</v>
      </c>
      <c r="S16" s="16">
        <f t="shared" si="3"/>
        <v>161782.18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55611.17</v>
      </c>
      <c r="G18" s="19">
        <v>0.5</v>
      </c>
      <c r="I18" s="20">
        <f t="shared" si="0"/>
        <v>27805.585</v>
      </c>
      <c r="K18" s="5">
        <f t="shared" si="1"/>
        <v>27805.585</v>
      </c>
      <c r="M18" s="14">
        <v>0.336</v>
      </c>
      <c r="O18" s="5">
        <f t="shared" si="4"/>
        <v>9342.67656</v>
      </c>
      <c r="Q18" s="16">
        <f t="shared" si="2"/>
        <v>18462.90844</v>
      </c>
      <c r="S18" s="16">
        <f t="shared" si="3"/>
        <v>55611.17</v>
      </c>
    </row>
    <row r="19" spans="1:19" ht="11.25">
      <c r="A19" s="4" t="s">
        <v>14</v>
      </c>
      <c r="C19" s="3" t="s">
        <v>144</v>
      </c>
      <c r="E19" s="6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20342.47</v>
      </c>
      <c r="G20" s="19">
        <v>0.5</v>
      </c>
      <c r="I20" s="20">
        <f t="shared" si="0"/>
        <v>10171.235</v>
      </c>
      <c r="K20" s="5">
        <f t="shared" si="1"/>
        <v>10171.235</v>
      </c>
      <c r="M20" s="14">
        <v>0.3602</v>
      </c>
      <c r="O20" s="5">
        <f t="shared" si="4"/>
        <v>3663.6788470000006</v>
      </c>
      <c r="Q20" s="16">
        <f t="shared" si="2"/>
        <v>6507.5561529999995</v>
      </c>
      <c r="S20" s="16">
        <f t="shared" si="3"/>
        <v>20342.47</v>
      </c>
    </row>
    <row r="21" spans="1:19" ht="11.25">
      <c r="A21" s="4" t="s">
        <v>16</v>
      </c>
      <c r="C21" s="3" t="s">
        <v>146</v>
      </c>
      <c r="E21" s="6">
        <v>13001.24</v>
      </c>
      <c r="G21" s="19">
        <v>0.5</v>
      </c>
      <c r="I21" s="20">
        <f t="shared" si="0"/>
        <v>6500.62</v>
      </c>
      <c r="K21" s="5">
        <f t="shared" si="1"/>
        <v>6500.62</v>
      </c>
      <c r="M21" s="14">
        <v>0.2439</v>
      </c>
      <c r="O21" s="5">
        <f t="shared" si="4"/>
        <v>1585.501218</v>
      </c>
      <c r="Q21" s="16">
        <f t="shared" si="2"/>
        <v>4915.118782</v>
      </c>
      <c r="S21" s="16">
        <f t="shared" si="3"/>
        <v>13001.24</v>
      </c>
    </row>
    <row r="22" spans="1:19" ht="11.25">
      <c r="A22" s="4" t="s">
        <v>17</v>
      </c>
      <c r="C22" s="3" t="s">
        <v>147</v>
      </c>
      <c r="E22" s="6">
        <v>25827.87</v>
      </c>
      <c r="G22" s="19">
        <v>0.5</v>
      </c>
      <c r="I22" s="20">
        <f t="shared" si="0"/>
        <v>12913.935</v>
      </c>
      <c r="K22" s="5">
        <f t="shared" si="1"/>
        <v>12913.935</v>
      </c>
      <c r="M22" s="14">
        <v>0.3156</v>
      </c>
      <c r="O22" s="5">
        <f t="shared" si="4"/>
        <v>4075.6378859999995</v>
      </c>
      <c r="Q22" s="16">
        <f t="shared" si="2"/>
        <v>8838.297114</v>
      </c>
      <c r="S22" s="16">
        <f t="shared" si="3"/>
        <v>25827.87</v>
      </c>
    </row>
    <row r="23" spans="1:19" ht="11.25">
      <c r="A23" s="4" t="s">
        <v>18</v>
      </c>
      <c r="C23" s="3" t="s">
        <v>148</v>
      </c>
      <c r="E23" s="6">
        <v>10110.27</v>
      </c>
      <c r="G23" s="19">
        <v>0.5</v>
      </c>
      <c r="I23" s="20">
        <f t="shared" si="0"/>
        <v>5055.135</v>
      </c>
      <c r="K23" s="5">
        <f t="shared" si="1"/>
        <v>5055.135</v>
      </c>
      <c r="M23" s="14">
        <v>0.2023</v>
      </c>
      <c r="O23" s="5">
        <f t="shared" si="4"/>
        <v>1022.6538105000001</v>
      </c>
      <c r="Q23" s="16">
        <f t="shared" si="2"/>
        <v>4032.4811895000003</v>
      </c>
      <c r="S23" s="16">
        <f t="shared" si="3"/>
        <v>10110.27</v>
      </c>
    </row>
    <row r="24" spans="1:19" ht="11.25">
      <c r="A24" s="4" t="s">
        <v>19</v>
      </c>
      <c r="C24" s="3" t="s">
        <v>149</v>
      </c>
      <c r="E24" s="6">
        <v>92908.87</v>
      </c>
      <c r="G24" s="19">
        <v>0.5</v>
      </c>
      <c r="I24" s="20">
        <f t="shared" si="0"/>
        <v>46454.435</v>
      </c>
      <c r="K24" s="5">
        <f t="shared" si="1"/>
        <v>46454.435</v>
      </c>
      <c r="M24" s="14">
        <v>0.3107</v>
      </c>
      <c r="O24" s="5">
        <f t="shared" si="4"/>
        <v>14433.392954499997</v>
      </c>
      <c r="Q24" s="16">
        <f t="shared" si="2"/>
        <v>32021.0420455</v>
      </c>
      <c r="S24" s="16">
        <f t="shared" si="3"/>
        <v>92908.87</v>
      </c>
    </row>
    <row r="25" spans="1:19" ht="11.25">
      <c r="A25" s="4" t="s">
        <v>20</v>
      </c>
      <c r="C25" s="3" t="s">
        <v>150</v>
      </c>
      <c r="E25" s="6">
        <v>27137.01</v>
      </c>
      <c r="G25" s="19">
        <v>0.5</v>
      </c>
      <c r="I25" s="20">
        <f t="shared" si="0"/>
        <v>13568.505</v>
      </c>
      <c r="K25" s="5">
        <f t="shared" si="1"/>
        <v>13568.505</v>
      </c>
      <c r="M25" s="14">
        <v>0.3308</v>
      </c>
      <c r="O25" s="5">
        <f t="shared" si="4"/>
        <v>4488.461453999999</v>
      </c>
      <c r="Q25" s="16">
        <f t="shared" si="2"/>
        <v>9080.043546</v>
      </c>
      <c r="S25" s="16">
        <f t="shared" si="3"/>
        <v>27137.01</v>
      </c>
    </row>
    <row r="26" spans="1:19" ht="11.25">
      <c r="A26" s="4" t="s">
        <v>21</v>
      </c>
      <c r="C26" s="3" t="s">
        <v>151</v>
      </c>
      <c r="E26" s="6">
        <v>0</v>
      </c>
      <c r="G26" s="19">
        <v>0.5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34208.4</v>
      </c>
      <c r="G27" s="19">
        <v>0.5</v>
      </c>
      <c r="I27" s="20">
        <f t="shared" si="0"/>
        <v>17104.2</v>
      </c>
      <c r="K27" s="5">
        <f t="shared" si="1"/>
        <v>17104.2</v>
      </c>
      <c r="M27" s="14">
        <v>0.3131</v>
      </c>
      <c r="O27" s="5">
        <f t="shared" si="4"/>
        <v>5355.32502</v>
      </c>
      <c r="Q27" s="16">
        <f t="shared" si="2"/>
        <v>11748.87498</v>
      </c>
      <c r="S27" s="16">
        <f t="shared" si="3"/>
        <v>34208.4</v>
      </c>
    </row>
    <row r="28" spans="1:19" ht="11.25">
      <c r="A28" s="4" t="s">
        <v>23</v>
      </c>
      <c r="C28" s="3" t="s">
        <v>153</v>
      </c>
      <c r="E28" s="6">
        <v>42852.1</v>
      </c>
      <c r="G28" s="19">
        <v>0.5</v>
      </c>
      <c r="I28" s="20">
        <f t="shared" si="0"/>
        <v>21426.05</v>
      </c>
      <c r="K28" s="5">
        <f t="shared" si="1"/>
        <v>21426.05</v>
      </c>
      <c r="M28" s="14">
        <v>0.2204</v>
      </c>
      <c r="O28" s="5">
        <f t="shared" si="4"/>
        <v>4722.30142</v>
      </c>
      <c r="Q28" s="16">
        <f t="shared" si="2"/>
        <v>16703.74858</v>
      </c>
      <c r="S28" s="16">
        <f t="shared" si="3"/>
        <v>42852.1</v>
      </c>
    </row>
    <row r="29" spans="1:19" ht="11.25">
      <c r="A29" s="4" t="s">
        <v>24</v>
      </c>
      <c r="C29" s="3" t="s">
        <v>154</v>
      </c>
      <c r="E29" s="6">
        <v>235871.31</v>
      </c>
      <c r="G29" s="19">
        <v>0.5</v>
      </c>
      <c r="I29" s="20">
        <f t="shared" si="0"/>
        <v>117935.655</v>
      </c>
      <c r="K29" s="5">
        <f t="shared" si="1"/>
        <v>117935.655</v>
      </c>
      <c r="M29" s="14">
        <v>0.3853</v>
      </c>
      <c r="O29" s="5">
        <f t="shared" si="4"/>
        <v>45440.6078715</v>
      </c>
      <c r="Q29" s="16">
        <f t="shared" si="2"/>
        <v>72495.04712850001</v>
      </c>
      <c r="S29" s="16">
        <f t="shared" si="3"/>
        <v>235871.31</v>
      </c>
    </row>
    <row r="30" spans="1:19" ht="11.25">
      <c r="A30" s="4" t="s">
        <v>25</v>
      </c>
      <c r="C30" s="3" t="s">
        <v>155</v>
      </c>
      <c r="E30" s="6">
        <v>24316.29</v>
      </c>
      <c r="G30" s="19">
        <v>0.5</v>
      </c>
      <c r="I30" s="20">
        <f t="shared" si="0"/>
        <v>12158.145</v>
      </c>
      <c r="K30" s="5">
        <f t="shared" si="1"/>
        <v>12158.145</v>
      </c>
      <c r="M30" s="14">
        <v>0.4797</v>
      </c>
      <c r="O30" s="5">
        <f t="shared" si="4"/>
        <v>5832.2621565</v>
      </c>
      <c r="Q30" s="16">
        <f t="shared" si="2"/>
        <v>6325.8828435000005</v>
      </c>
      <c r="S30" s="16">
        <f t="shared" si="3"/>
        <v>24316.29</v>
      </c>
    </row>
    <row r="31" spans="1:19" ht="11.25">
      <c r="A31" s="4" t="s">
        <v>26</v>
      </c>
      <c r="C31" s="3" t="s">
        <v>156</v>
      </c>
      <c r="E31" s="6">
        <v>0</v>
      </c>
      <c r="G31" s="19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162593.59</v>
      </c>
      <c r="G32" s="19">
        <v>0.5</v>
      </c>
      <c r="I32" s="20">
        <f t="shared" si="0"/>
        <v>81296.795</v>
      </c>
      <c r="K32" s="5">
        <f t="shared" si="1"/>
        <v>81296.795</v>
      </c>
      <c r="M32" s="14">
        <v>0.3767</v>
      </c>
      <c r="O32" s="5">
        <f t="shared" si="4"/>
        <v>30624.502676499997</v>
      </c>
      <c r="Q32" s="16">
        <f t="shared" si="2"/>
        <v>50672.292323500005</v>
      </c>
      <c r="S32" s="16">
        <f t="shared" si="3"/>
        <v>162593.59</v>
      </c>
    </row>
    <row r="33" spans="1:19" ht="11.25">
      <c r="A33" s="4" t="s">
        <v>28</v>
      </c>
      <c r="C33" s="3" t="s">
        <v>158</v>
      </c>
      <c r="E33" s="6">
        <v>65105.88</v>
      </c>
      <c r="G33" s="19">
        <v>0.5</v>
      </c>
      <c r="I33" s="20">
        <f t="shared" si="0"/>
        <v>32552.94</v>
      </c>
      <c r="K33" s="5">
        <f t="shared" si="1"/>
        <v>32552.94</v>
      </c>
      <c r="M33" s="14">
        <v>0.304</v>
      </c>
      <c r="O33" s="5">
        <f t="shared" si="4"/>
        <v>9896.09376</v>
      </c>
      <c r="Q33" s="16">
        <f t="shared" si="2"/>
        <v>22656.84624</v>
      </c>
      <c r="S33" s="16">
        <f t="shared" si="3"/>
        <v>65105.88</v>
      </c>
    </row>
    <row r="34" spans="1:19" ht="11.25">
      <c r="A34" s="4" t="s">
        <v>29</v>
      </c>
      <c r="C34" s="3" t="s">
        <v>159</v>
      </c>
      <c r="E34" s="6">
        <v>53086.97</v>
      </c>
      <c r="G34" s="19">
        <v>0.5</v>
      </c>
      <c r="I34" s="20">
        <f t="shared" si="0"/>
        <v>26543.485</v>
      </c>
      <c r="K34" s="5">
        <f t="shared" si="1"/>
        <v>26543.485</v>
      </c>
      <c r="M34" s="14">
        <v>0.3042</v>
      </c>
      <c r="O34" s="5">
        <f t="shared" si="4"/>
        <v>8074.528137000001</v>
      </c>
      <c r="Q34" s="16">
        <f t="shared" si="2"/>
        <v>18468.956863</v>
      </c>
      <c r="S34" s="16">
        <f t="shared" si="3"/>
        <v>53086.97</v>
      </c>
    </row>
    <row r="35" spans="1:19" ht="11.25">
      <c r="A35" s="4" t="s">
        <v>30</v>
      </c>
      <c r="C35" s="3" t="s">
        <v>160</v>
      </c>
      <c r="E35" s="6">
        <v>16562.82</v>
      </c>
      <c r="G35" s="19">
        <v>0.5</v>
      </c>
      <c r="I35" s="20">
        <f t="shared" si="0"/>
        <v>8281.41</v>
      </c>
      <c r="K35" s="5">
        <f t="shared" si="1"/>
        <v>8281.41</v>
      </c>
      <c r="M35" s="14">
        <v>0.3358</v>
      </c>
      <c r="O35" s="5">
        <f t="shared" si="4"/>
        <v>2780.897478</v>
      </c>
      <c r="Q35" s="16">
        <f t="shared" si="2"/>
        <v>5500.512522</v>
      </c>
      <c r="S35" s="16">
        <f t="shared" si="3"/>
        <v>16562.82</v>
      </c>
    </row>
    <row r="36" spans="1:19" ht="11.25">
      <c r="A36" s="4" t="s">
        <v>31</v>
      </c>
      <c r="C36" s="3" t="s">
        <v>161</v>
      </c>
      <c r="E36" s="6">
        <v>30138.1</v>
      </c>
      <c r="G36" s="19">
        <v>0.5</v>
      </c>
      <c r="I36" s="20">
        <f t="shared" si="0"/>
        <v>15069.05</v>
      </c>
      <c r="K36" s="5">
        <f t="shared" si="1"/>
        <v>15069.05</v>
      </c>
      <c r="M36" s="14">
        <v>0.3853</v>
      </c>
      <c r="O36" s="5">
        <f t="shared" si="4"/>
        <v>5806.1049649999995</v>
      </c>
      <c r="Q36" s="16">
        <f t="shared" si="2"/>
        <v>9262.945035</v>
      </c>
      <c r="S36" s="16">
        <f t="shared" si="3"/>
        <v>30138.1</v>
      </c>
    </row>
    <row r="37" spans="1:19" ht="11.25">
      <c r="A37" s="4" t="s">
        <v>32</v>
      </c>
      <c r="C37" s="3" t="s">
        <v>162</v>
      </c>
      <c r="E37" s="6">
        <v>335471.23</v>
      </c>
      <c r="G37" s="19">
        <v>0.5</v>
      </c>
      <c r="I37" s="20">
        <f t="shared" si="0"/>
        <v>167735.615</v>
      </c>
      <c r="K37" s="5">
        <f t="shared" si="1"/>
        <v>167735.615</v>
      </c>
      <c r="M37" s="14">
        <v>0.4611</v>
      </c>
      <c r="O37" s="5">
        <f t="shared" si="4"/>
        <v>77342.8920765</v>
      </c>
      <c r="Q37" s="16">
        <f t="shared" si="2"/>
        <v>90392.7229235</v>
      </c>
      <c r="S37" s="16">
        <f t="shared" si="3"/>
        <v>335471.23</v>
      </c>
    </row>
    <row r="38" spans="1:19" ht="11.25">
      <c r="A38" s="4" t="s">
        <v>33</v>
      </c>
      <c r="C38" s="3" t="s">
        <v>163</v>
      </c>
      <c r="E38" s="6">
        <v>41082.8</v>
      </c>
      <c r="G38" s="19">
        <v>0.5</v>
      </c>
      <c r="I38" s="20">
        <f t="shared" si="0"/>
        <v>20541.4</v>
      </c>
      <c r="K38" s="5">
        <f t="shared" si="1"/>
        <v>20541.4</v>
      </c>
      <c r="M38" s="14">
        <v>0.4584</v>
      </c>
      <c r="O38" s="5">
        <f t="shared" si="4"/>
        <v>9416.17776</v>
      </c>
      <c r="Q38" s="16">
        <f t="shared" si="2"/>
        <v>11125.222240000001</v>
      </c>
      <c r="S38" s="16">
        <f t="shared" si="3"/>
        <v>41082.8</v>
      </c>
    </row>
    <row r="39" spans="1:19" ht="11.25">
      <c r="A39" s="4" t="s">
        <v>34</v>
      </c>
      <c r="C39" s="3" t="s">
        <v>164</v>
      </c>
      <c r="E39" s="6">
        <v>8349.97</v>
      </c>
      <c r="G39" s="19">
        <v>0.5</v>
      </c>
      <c r="I39" s="20">
        <f t="shared" si="0"/>
        <v>4174.985</v>
      </c>
      <c r="K39" s="5">
        <f t="shared" si="1"/>
        <v>4174.985</v>
      </c>
      <c r="M39" s="14">
        <v>0.2324</v>
      </c>
      <c r="O39" s="5">
        <f t="shared" si="4"/>
        <v>970.2665139999999</v>
      </c>
      <c r="Q39" s="16">
        <f t="shared" si="2"/>
        <v>3204.7184859999998</v>
      </c>
      <c r="S39" s="16">
        <f t="shared" si="3"/>
        <v>8349.97</v>
      </c>
    </row>
    <row r="40" spans="1:19" ht="11.25">
      <c r="A40" s="4" t="s">
        <v>35</v>
      </c>
      <c r="C40" s="3" t="s">
        <v>165</v>
      </c>
      <c r="E40" s="6">
        <v>42519.32</v>
      </c>
      <c r="G40" s="19">
        <v>0.5</v>
      </c>
      <c r="I40" s="20">
        <f t="shared" si="0"/>
        <v>21259.66</v>
      </c>
      <c r="K40" s="5">
        <f t="shared" si="1"/>
        <v>21259.66</v>
      </c>
      <c r="M40" s="14">
        <v>0.3811</v>
      </c>
      <c r="O40" s="5">
        <f t="shared" si="4"/>
        <v>8102.056426</v>
      </c>
      <c r="Q40" s="16">
        <f t="shared" si="2"/>
        <v>13157.603574</v>
      </c>
      <c r="S40" s="16">
        <f t="shared" si="3"/>
        <v>42519.32</v>
      </c>
    </row>
    <row r="41" spans="1:19" ht="11.25">
      <c r="A41" s="4" t="s">
        <v>36</v>
      </c>
      <c r="C41" s="3" t="s">
        <v>166</v>
      </c>
      <c r="E41" s="6">
        <v>74519.56</v>
      </c>
      <c r="G41" s="19">
        <v>0.5</v>
      </c>
      <c r="I41" s="20">
        <f t="shared" si="0"/>
        <v>37259.78</v>
      </c>
      <c r="K41" s="5">
        <f t="shared" si="1"/>
        <v>37259.78</v>
      </c>
      <c r="M41" s="14">
        <v>0.283</v>
      </c>
      <c r="O41" s="5">
        <f t="shared" si="4"/>
        <v>10544.51774</v>
      </c>
      <c r="Q41" s="16">
        <f t="shared" si="2"/>
        <v>26715.26226</v>
      </c>
      <c r="S41" s="16">
        <f t="shared" si="3"/>
        <v>74519.56</v>
      </c>
    </row>
    <row r="42" spans="1:19" ht="11.25">
      <c r="A42" s="4" t="s">
        <v>37</v>
      </c>
      <c r="C42" s="3" t="s">
        <v>167</v>
      </c>
      <c r="E42" s="6">
        <v>34493.38</v>
      </c>
      <c r="G42" s="19">
        <v>0.5</v>
      </c>
      <c r="I42" s="20">
        <f t="shared" si="0"/>
        <v>17246.69</v>
      </c>
      <c r="K42" s="5">
        <f t="shared" si="1"/>
        <v>17246.69</v>
      </c>
      <c r="M42" s="14">
        <v>0.4348</v>
      </c>
      <c r="O42" s="5">
        <f t="shared" si="4"/>
        <v>7498.860812</v>
      </c>
      <c r="Q42" s="16">
        <f t="shared" si="2"/>
        <v>9747.829188</v>
      </c>
      <c r="S42" s="16">
        <f t="shared" si="3"/>
        <v>34493.38</v>
      </c>
    </row>
    <row r="43" spans="1:19" ht="11.25">
      <c r="A43" s="4" t="s">
        <v>38</v>
      </c>
      <c r="C43" s="3" t="s">
        <v>168</v>
      </c>
      <c r="E43" s="6">
        <v>1306</v>
      </c>
      <c r="G43" s="19">
        <v>0.5</v>
      </c>
      <c r="I43" s="20">
        <f t="shared" si="0"/>
        <v>653</v>
      </c>
      <c r="K43" s="5">
        <f t="shared" si="1"/>
        <v>653</v>
      </c>
      <c r="M43" s="14">
        <v>0.2898</v>
      </c>
      <c r="O43" s="5">
        <f t="shared" si="4"/>
        <v>189.2394</v>
      </c>
      <c r="Q43" s="16">
        <f t="shared" si="2"/>
        <v>463.7606</v>
      </c>
      <c r="S43" s="16">
        <f t="shared" si="3"/>
        <v>1306</v>
      </c>
    </row>
    <row r="44" spans="1:19" ht="11.25">
      <c r="A44" s="4" t="s">
        <v>39</v>
      </c>
      <c r="C44" s="3" t="s">
        <v>169</v>
      </c>
      <c r="E44" s="6">
        <v>653</v>
      </c>
      <c r="G44" s="19">
        <v>0.5</v>
      </c>
      <c r="I44" s="20">
        <f t="shared" si="0"/>
        <v>326.5</v>
      </c>
      <c r="K44" s="5">
        <f t="shared" si="1"/>
        <v>326.5</v>
      </c>
      <c r="M44" s="14">
        <v>0.3687</v>
      </c>
      <c r="O44" s="5">
        <f t="shared" si="4"/>
        <v>120.38055000000001</v>
      </c>
      <c r="Q44" s="16">
        <f t="shared" si="2"/>
        <v>206.11944999999997</v>
      </c>
      <c r="S44" s="16">
        <f t="shared" si="3"/>
        <v>653</v>
      </c>
    </row>
    <row r="45" spans="1:19" ht="11.25">
      <c r="A45" s="4" t="s">
        <v>40</v>
      </c>
      <c r="C45" s="3" t="s">
        <v>170</v>
      </c>
      <c r="E45" s="6">
        <v>9217.94</v>
      </c>
      <c r="G45" s="19">
        <v>0.5</v>
      </c>
      <c r="I45" s="20">
        <f t="shared" si="0"/>
        <v>4608.97</v>
      </c>
      <c r="K45" s="5">
        <f t="shared" si="1"/>
        <v>4608.97</v>
      </c>
      <c r="M45" s="14">
        <v>0.4871</v>
      </c>
      <c r="O45" s="5">
        <f t="shared" si="4"/>
        <v>2245.029287</v>
      </c>
      <c r="Q45" s="16">
        <f t="shared" si="2"/>
        <v>2363.9407130000004</v>
      </c>
      <c r="S45" s="16">
        <f t="shared" si="3"/>
        <v>9217.94</v>
      </c>
    </row>
    <row r="46" spans="1:19" ht="11.25">
      <c r="A46" s="4" t="s">
        <v>41</v>
      </c>
      <c r="C46" s="3" t="s">
        <v>171</v>
      </c>
      <c r="E46" s="6">
        <v>28310.4</v>
      </c>
      <c r="G46" s="19">
        <v>0.5</v>
      </c>
      <c r="I46" s="20">
        <f t="shared" si="0"/>
        <v>14155.2</v>
      </c>
      <c r="K46" s="5">
        <f t="shared" si="1"/>
        <v>14155.2</v>
      </c>
      <c r="M46" s="14">
        <v>0.2109</v>
      </c>
      <c r="O46" s="5">
        <f t="shared" si="4"/>
        <v>2985.3316800000002</v>
      </c>
      <c r="Q46" s="16">
        <f t="shared" si="2"/>
        <v>11169.868320000001</v>
      </c>
      <c r="S46" s="16">
        <f t="shared" si="3"/>
        <v>28310.4</v>
      </c>
    </row>
    <row r="47" spans="1:19" ht="11.25">
      <c r="A47" s="4" t="s">
        <v>42</v>
      </c>
      <c r="C47" s="3" t="s">
        <v>172</v>
      </c>
      <c r="E47" s="6">
        <v>5261.97</v>
      </c>
      <c r="G47" s="19">
        <v>0.5</v>
      </c>
      <c r="I47" s="20">
        <f t="shared" si="0"/>
        <v>2630.985</v>
      </c>
      <c r="K47" s="5">
        <f t="shared" si="1"/>
        <v>2630.985</v>
      </c>
      <c r="M47" s="14">
        <v>0.3471</v>
      </c>
      <c r="O47" s="5">
        <f t="shared" si="4"/>
        <v>913.2148935000001</v>
      </c>
      <c r="Q47" s="16">
        <f t="shared" si="2"/>
        <v>1717.7701065</v>
      </c>
      <c r="S47" s="16">
        <f t="shared" si="3"/>
        <v>5261.97</v>
      </c>
    </row>
    <row r="48" spans="1:19" ht="11.25">
      <c r="A48" s="4" t="s">
        <v>43</v>
      </c>
      <c r="C48" s="3" t="s">
        <v>173</v>
      </c>
      <c r="E48" s="6">
        <v>14440.8</v>
      </c>
      <c r="G48" s="19">
        <v>0.5</v>
      </c>
      <c r="I48" s="20">
        <f t="shared" si="0"/>
        <v>7220.4</v>
      </c>
      <c r="K48" s="5">
        <f t="shared" si="1"/>
        <v>7220.4</v>
      </c>
      <c r="M48" s="14">
        <v>0.2266</v>
      </c>
      <c r="O48" s="5">
        <f t="shared" si="4"/>
        <v>1636.1426399999998</v>
      </c>
      <c r="Q48" s="16">
        <f t="shared" si="2"/>
        <v>5584.25736</v>
      </c>
      <c r="S48" s="16">
        <f t="shared" si="3"/>
        <v>14440.8</v>
      </c>
    </row>
    <row r="49" spans="1:19" ht="11.25">
      <c r="A49" s="4" t="s">
        <v>44</v>
      </c>
      <c r="C49" s="3" t="s">
        <v>174</v>
      </c>
      <c r="E49" s="6">
        <v>47497.45</v>
      </c>
      <c r="G49" s="19">
        <v>0.5</v>
      </c>
      <c r="I49" s="20">
        <f t="shared" si="0"/>
        <v>23748.725</v>
      </c>
      <c r="K49" s="5">
        <f t="shared" si="1"/>
        <v>23748.725</v>
      </c>
      <c r="M49" s="14">
        <v>0.2335</v>
      </c>
      <c r="O49" s="5">
        <f t="shared" si="4"/>
        <v>5545.3272875</v>
      </c>
      <c r="Q49" s="16">
        <f t="shared" si="2"/>
        <v>18203.3977125</v>
      </c>
      <c r="S49" s="16">
        <f t="shared" si="3"/>
        <v>47497.45</v>
      </c>
    </row>
    <row r="50" spans="1:19" ht="11.25">
      <c r="A50" s="4" t="s">
        <v>45</v>
      </c>
      <c r="C50" s="3" t="s">
        <v>175</v>
      </c>
      <c r="E50" s="6">
        <v>52649.21</v>
      </c>
      <c r="G50" s="19">
        <v>0.5</v>
      </c>
      <c r="I50" s="20">
        <f t="shared" si="0"/>
        <v>26324.605</v>
      </c>
      <c r="K50" s="5">
        <f t="shared" si="1"/>
        <v>26324.605</v>
      </c>
      <c r="M50" s="14">
        <v>0.4444</v>
      </c>
      <c r="O50" s="5">
        <f t="shared" si="4"/>
        <v>11698.654462</v>
      </c>
      <c r="Q50" s="16">
        <f t="shared" si="2"/>
        <v>14625.950538</v>
      </c>
      <c r="S50" s="16">
        <f t="shared" si="3"/>
        <v>52649.21</v>
      </c>
    </row>
    <row r="51" spans="1:19" ht="11.25">
      <c r="A51" s="4" t="s">
        <v>46</v>
      </c>
      <c r="C51" s="3" t="s">
        <v>176</v>
      </c>
      <c r="E51" s="6">
        <v>224115.74</v>
      </c>
      <c r="G51" s="19">
        <v>0.5</v>
      </c>
      <c r="I51" s="20">
        <f t="shared" si="0"/>
        <v>112057.87</v>
      </c>
      <c r="K51" s="5">
        <f t="shared" si="1"/>
        <v>112057.87</v>
      </c>
      <c r="M51" s="14">
        <v>0.3755</v>
      </c>
      <c r="O51" s="5">
        <f t="shared" si="4"/>
        <v>42077.730185</v>
      </c>
      <c r="Q51" s="16">
        <f t="shared" si="2"/>
        <v>69980.139815</v>
      </c>
      <c r="S51" s="16">
        <f t="shared" si="3"/>
        <v>224115.74</v>
      </c>
    </row>
    <row r="52" spans="1:19" ht="11.25">
      <c r="A52" s="4" t="s">
        <v>47</v>
      </c>
      <c r="C52" s="3" t="s">
        <v>177</v>
      </c>
      <c r="E52" s="6">
        <v>10440.27</v>
      </c>
      <c r="G52" s="19">
        <v>0.5</v>
      </c>
      <c r="I52" s="20">
        <f t="shared" si="0"/>
        <v>5220.135</v>
      </c>
      <c r="K52" s="5">
        <f t="shared" si="1"/>
        <v>5220.135</v>
      </c>
      <c r="M52" s="14">
        <v>0.2786</v>
      </c>
      <c r="O52" s="5">
        <f t="shared" si="4"/>
        <v>1454.329611</v>
      </c>
      <c r="Q52" s="16">
        <f t="shared" si="2"/>
        <v>3765.805389</v>
      </c>
      <c r="S52" s="16">
        <f t="shared" si="3"/>
        <v>10440.27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-10304.6</v>
      </c>
      <c r="G54" s="19">
        <v>0.5</v>
      </c>
      <c r="I54" s="20">
        <f t="shared" si="0"/>
        <v>-5152.3</v>
      </c>
      <c r="K54" s="5">
        <f t="shared" si="1"/>
        <v>-5152.3</v>
      </c>
      <c r="M54" s="14">
        <v>0.3613</v>
      </c>
      <c r="O54" s="5">
        <f t="shared" si="4"/>
        <v>-1861.52599</v>
      </c>
      <c r="Q54" s="16">
        <f t="shared" si="2"/>
        <v>-3290.77401</v>
      </c>
      <c r="S54" s="16">
        <f t="shared" si="3"/>
        <v>-10304.6</v>
      </c>
    </row>
    <row r="55" spans="1:19" ht="11.25">
      <c r="A55" s="4" t="s">
        <v>50</v>
      </c>
      <c r="C55" s="3" t="s">
        <v>180</v>
      </c>
      <c r="E55" s="6">
        <v>653</v>
      </c>
      <c r="G55" s="19">
        <v>0.5</v>
      </c>
      <c r="I55" s="20">
        <f t="shared" si="0"/>
        <v>326.5</v>
      </c>
      <c r="K55" s="5">
        <f t="shared" si="1"/>
        <v>326.5</v>
      </c>
      <c r="M55" s="14">
        <v>0.4483</v>
      </c>
      <c r="O55" s="5">
        <f t="shared" si="4"/>
        <v>146.36995</v>
      </c>
      <c r="Q55" s="16">
        <f t="shared" si="2"/>
        <v>180.13005</v>
      </c>
      <c r="S55" s="16">
        <f t="shared" si="3"/>
        <v>653</v>
      </c>
    </row>
    <row r="56" spans="1:19" ht="11.25">
      <c r="A56" s="4" t="s">
        <v>51</v>
      </c>
      <c r="C56" s="3" t="s">
        <v>181</v>
      </c>
      <c r="E56" s="6">
        <v>22805.6</v>
      </c>
      <c r="G56" s="19">
        <v>0.5</v>
      </c>
      <c r="I56" s="20">
        <f t="shared" si="0"/>
        <v>11402.8</v>
      </c>
      <c r="K56" s="5">
        <f t="shared" si="1"/>
        <v>11402.8</v>
      </c>
      <c r="M56" s="14">
        <v>0.3144</v>
      </c>
      <c r="O56" s="5">
        <f t="shared" si="4"/>
        <v>3585.04032</v>
      </c>
      <c r="Q56" s="16">
        <f t="shared" si="2"/>
        <v>7817.759679999999</v>
      </c>
      <c r="S56" s="16">
        <f t="shared" si="3"/>
        <v>22805.6</v>
      </c>
    </row>
    <row r="57" spans="1:19" ht="11.25">
      <c r="A57" s="4" t="s">
        <v>52</v>
      </c>
      <c r="C57" s="3" t="s">
        <v>182</v>
      </c>
      <c r="E57" s="6">
        <v>105082.1</v>
      </c>
      <c r="G57" s="19">
        <v>0.5</v>
      </c>
      <c r="I57" s="20">
        <f t="shared" si="0"/>
        <v>52541.05</v>
      </c>
      <c r="K57" s="5">
        <f t="shared" si="1"/>
        <v>52541.05</v>
      </c>
      <c r="M57" s="14">
        <v>0.3627</v>
      </c>
      <c r="O57" s="5">
        <f t="shared" si="4"/>
        <v>19056.638835</v>
      </c>
      <c r="Q57" s="16">
        <f t="shared" si="2"/>
        <v>33484.411165</v>
      </c>
      <c r="S57" s="16">
        <f t="shared" si="3"/>
        <v>105082.1</v>
      </c>
    </row>
    <row r="58" spans="1:19" ht="11.25">
      <c r="A58" s="4" t="s">
        <v>53</v>
      </c>
      <c r="C58" s="3" t="s">
        <v>183</v>
      </c>
      <c r="E58" s="6">
        <v>326.5</v>
      </c>
      <c r="G58" s="19">
        <v>0.5</v>
      </c>
      <c r="I58" s="20">
        <f t="shared" si="0"/>
        <v>163.25</v>
      </c>
      <c r="K58" s="5">
        <f t="shared" si="1"/>
        <v>163.25</v>
      </c>
      <c r="M58" s="14">
        <v>0.3853</v>
      </c>
      <c r="O58" s="5">
        <f t="shared" si="4"/>
        <v>62.900225</v>
      </c>
      <c r="Q58" s="16">
        <f t="shared" si="2"/>
        <v>100.349775</v>
      </c>
      <c r="S58" s="16">
        <f t="shared" si="3"/>
        <v>326.5</v>
      </c>
    </row>
    <row r="59" spans="1:19" ht="11.25">
      <c r="A59" s="4" t="s">
        <v>54</v>
      </c>
      <c r="C59" s="3" t="s">
        <v>184</v>
      </c>
      <c r="E59" s="6">
        <v>25741.68</v>
      </c>
      <c r="G59" s="19">
        <v>0.5</v>
      </c>
      <c r="I59" s="20">
        <f t="shared" si="0"/>
        <v>12870.84</v>
      </c>
      <c r="K59" s="5">
        <f t="shared" si="1"/>
        <v>12870.84</v>
      </c>
      <c r="M59" s="14">
        <v>0.4391</v>
      </c>
      <c r="O59" s="5">
        <f t="shared" si="4"/>
        <v>5651.585844</v>
      </c>
      <c r="Q59" s="16">
        <f t="shared" si="2"/>
        <v>7219.254156</v>
      </c>
      <c r="S59" s="16">
        <f t="shared" si="3"/>
        <v>25741.68</v>
      </c>
    </row>
    <row r="60" spans="1:19" ht="11.25">
      <c r="A60" s="4" t="s">
        <v>55</v>
      </c>
      <c r="C60" s="3" t="s">
        <v>185</v>
      </c>
      <c r="E60" s="6">
        <v>27404.9</v>
      </c>
      <c r="G60" s="19">
        <v>0.5</v>
      </c>
      <c r="I60" s="20">
        <f t="shared" si="0"/>
        <v>13702.45</v>
      </c>
      <c r="K60" s="5">
        <f t="shared" si="1"/>
        <v>13702.45</v>
      </c>
      <c r="M60" s="14">
        <v>0.2245</v>
      </c>
      <c r="O60" s="5">
        <f t="shared" si="4"/>
        <v>3076.200025</v>
      </c>
      <c r="Q60" s="16">
        <f t="shared" si="2"/>
        <v>10626.249975</v>
      </c>
      <c r="S60" s="16">
        <f t="shared" si="3"/>
        <v>27404.9</v>
      </c>
    </row>
    <row r="61" spans="1:19" ht="11.25">
      <c r="A61" s="4" t="s">
        <v>56</v>
      </c>
      <c r="C61" s="3" t="s">
        <v>186</v>
      </c>
      <c r="E61" s="6">
        <v>188728.08</v>
      </c>
      <c r="G61" s="19">
        <v>0.5</v>
      </c>
      <c r="I61" s="20">
        <f t="shared" si="0"/>
        <v>94364.04</v>
      </c>
      <c r="K61" s="5">
        <f t="shared" si="1"/>
        <v>94364.04</v>
      </c>
      <c r="M61" s="17">
        <v>0.4764</v>
      </c>
      <c r="O61" s="5">
        <f t="shared" si="4"/>
        <v>44955.028655999995</v>
      </c>
      <c r="Q61" s="16">
        <f t="shared" si="2"/>
        <v>49409.011344</v>
      </c>
      <c r="S61" s="16">
        <f t="shared" si="3"/>
        <v>188728.08</v>
      </c>
    </row>
    <row r="62" spans="1:19" ht="11.25">
      <c r="A62" s="4" t="s">
        <v>57</v>
      </c>
      <c r="C62" s="3" t="s">
        <v>187</v>
      </c>
      <c r="E62" s="6">
        <v>26817.55</v>
      </c>
      <c r="G62" s="19">
        <v>0.5</v>
      </c>
      <c r="I62" s="20">
        <f t="shared" si="0"/>
        <v>13408.775</v>
      </c>
      <c r="K62" s="5">
        <f t="shared" si="1"/>
        <v>13408.775</v>
      </c>
      <c r="M62" s="14">
        <v>0.4401</v>
      </c>
      <c r="O62" s="5">
        <f t="shared" si="4"/>
        <v>5901.2018775</v>
      </c>
      <c r="Q62" s="16">
        <f t="shared" si="2"/>
        <v>7507.5731225</v>
      </c>
      <c r="S62" s="16">
        <f t="shared" si="3"/>
        <v>26817.549999999996</v>
      </c>
    </row>
    <row r="63" spans="1:19" ht="11.25">
      <c r="A63" s="4" t="s">
        <v>58</v>
      </c>
      <c r="C63" s="3" t="s">
        <v>188</v>
      </c>
      <c r="E63" s="6">
        <v>16181.75</v>
      </c>
      <c r="G63" s="19">
        <v>0.5</v>
      </c>
      <c r="I63" s="20">
        <f t="shared" si="0"/>
        <v>8090.875</v>
      </c>
      <c r="K63" s="5">
        <f t="shared" si="1"/>
        <v>8090.875</v>
      </c>
      <c r="M63" s="14">
        <v>0.1698</v>
      </c>
      <c r="O63" s="5">
        <f t="shared" si="4"/>
        <v>1373.830575</v>
      </c>
      <c r="Q63" s="16">
        <f t="shared" si="2"/>
        <v>6717.044425</v>
      </c>
      <c r="S63" s="16">
        <f t="shared" si="3"/>
        <v>16181.75</v>
      </c>
    </row>
    <row r="64" spans="1:19" ht="11.25">
      <c r="A64" s="4" t="s">
        <v>59</v>
      </c>
      <c r="C64" s="3" t="s">
        <v>189</v>
      </c>
      <c r="E64" s="6">
        <v>67876.37</v>
      </c>
      <c r="G64" s="19">
        <v>0.5</v>
      </c>
      <c r="I64" s="20">
        <f t="shared" si="0"/>
        <v>33938.185</v>
      </c>
      <c r="K64" s="5">
        <f t="shared" si="1"/>
        <v>33938.185</v>
      </c>
      <c r="M64" s="14">
        <v>0.3355</v>
      </c>
      <c r="O64" s="5">
        <f t="shared" si="4"/>
        <v>11386.2610675</v>
      </c>
      <c r="Q64" s="16">
        <f t="shared" si="2"/>
        <v>22551.923932499998</v>
      </c>
      <c r="S64" s="16">
        <f t="shared" si="3"/>
        <v>67876.37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115132.74</v>
      </c>
      <c r="G66" s="19">
        <v>0.5</v>
      </c>
      <c r="I66" s="20">
        <f t="shared" si="0"/>
        <v>57566.37</v>
      </c>
      <c r="K66" s="5">
        <f t="shared" si="1"/>
        <v>57566.37</v>
      </c>
      <c r="M66" s="14">
        <v>0.2286</v>
      </c>
      <c r="O66" s="5">
        <f t="shared" si="4"/>
        <v>13159.672182</v>
      </c>
      <c r="Q66" s="16">
        <f t="shared" si="2"/>
        <v>44406.697818</v>
      </c>
      <c r="S66" s="16">
        <f t="shared" si="3"/>
        <v>115132.74</v>
      </c>
    </row>
    <row r="67" spans="1:19" ht="11.25">
      <c r="A67" s="4" t="s">
        <v>62</v>
      </c>
      <c r="C67" s="3" t="s">
        <v>192</v>
      </c>
      <c r="E67" s="6">
        <v>9544.44</v>
      </c>
      <c r="G67" s="19">
        <v>0.5</v>
      </c>
      <c r="I67" s="20">
        <f t="shared" si="0"/>
        <v>4772.22</v>
      </c>
      <c r="K67" s="5">
        <f t="shared" si="1"/>
        <v>4772.22</v>
      </c>
      <c r="M67" s="14">
        <v>0.4333</v>
      </c>
      <c r="O67" s="5">
        <f t="shared" si="4"/>
        <v>2067.8029260000003</v>
      </c>
      <c r="Q67" s="16">
        <f t="shared" si="2"/>
        <v>2704.417074</v>
      </c>
      <c r="S67" s="16">
        <f t="shared" si="3"/>
        <v>9544.44</v>
      </c>
    </row>
    <row r="68" spans="1:19" ht="11.25">
      <c r="A68" s="4" t="s">
        <v>63</v>
      </c>
      <c r="C68" s="3" t="s">
        <v>193</v>
      </c>
      <c r="E68" s="6">
        <v>52870.32</v>
      </c>
      <c r="G68" s="19">
        <v>0.5</v>
      </c>
      <c r="I68" s="20">
        <f t="shared" si="0"/>
        <v>26435.16</v>
      </c>
      <c r="K68" s="5">
        <f t="shared" si="1"/>
        <v>26435.16</v>
      </c>
      <c r="M68" s="14">
        <v>0.2834</v>
      </c>
      <c r="O68" s="5">
        <f t="shared" si="4"/>
        <v>7491.724343999999</v>
      </c>
      <c r="Q68" s="16">
        <f t="shared" si="2"/>
        <v>18943.435656</v>
      </c>
      <c r="S68" s="16">
        <f t="shared" si="3"/>
        <v>52870.32</v>
      </c>
    </row>
    <row r="69" spans="1:19" ht="11.25">
      <c r="A69" s="4" t="s">
        <v>64</v>
      </c>
      <c r="C69" s="3" t="s">
        <v>194</v>
      </c>
      <c r="E69" s="6">
        <v>27917.2</v>
      </c>
      <c r="G69" s="19">
        <v>0.5</v>
      </c>
      <c r="I69" s="20">
        <f t="shared" si="0"/>
        <v>13958.6</v>
      </c>
      <c r="K69" s="5">
        <f t="shared" si="1"/>
        <v>13958.6</v>
      </c>
      <c r="M69" s="14">
        <v>0.3132</v>
      </c>
      <c r="O69" s="5">
        <f t="shared" si="4"/>
        <v>4371.83352</v>
      </c>
      <c r="Q69" s="16">
        <f t="shared" si="2"/>
        <v>9586.76648</v>
      </c>
      <c r="S69" s="16">
        <f t="shared" si="3"/>
        <v>27917.199999999997</v>
      </c>
    </row>
    <row r="70" spans="1:19" ht="11.25">
      <c r="A70" s="4" t="s">
        <v>65</v>
      </c>
      <c r="C70" s="3" t="s">
        <v>195</v>
      </c>
      <c r="E70" s="6">
        <v>23960.04</v>
      </c>
      <c r="G70" s="19">
        <v>0.5</v>
      </c>
      <c r="I70" s="20">
        <f t="shared" si="0"/>
        <v>11980.02</v>
      </c>
      <c r="K70" s="5">
        <f t="shared" si="1"/>
        <v>11980.02</v>
      </c>
      <c r="M70" s="14">
        <v>0.4329</v>
      </c>
      <c r="O70" s="5">
        <f t="shared" si="4"/>
        <v>5186.1506580000005</v>
      </c>
      <c r="Q70" s="16">
        <f t="shared" si="2"/>
        <v>6793.869342</v>
      </c>
      <c r="S70" s="16">
        <f t="shared" si="3"/>
        <v>23960.04</v>
      </c>
    </row>
    <row r="71" spans="1:19" ht="11.25">
      <c r="A71" s="4" t="s">
        <v>66</v>
      </c>
      <c r="C71" s="3" t="s">
        <v>196</v>
      </c>
      <c r="E71" s="6">
        <v>96718.4</v>
      </c>
      <c r="G71" s="19">
        <v>0.5</v>
      </c>
      <c r="I71" s="20">
        <f t="shared" si="0"/>
        <v>48359.2</v>
      </c>
      <c r="K71" s="5">
        <f t="shared" si="1"/>
        <v>48359.2</v>
      </c>
      <c r="M71" s="14">
        <v>0.1971</v>
      </c>
      <c r="O71" s="5">
        <f t="shared" si="4"/>
        <v>9531.59832</v>
      </c>
      <c r="Q71" s="16">
        <f t="shared" si="2"/>
        <v>38827.60168</v>
      </c>
      <c r="S71" s="16">
        <f t="shared" si="3"/>
        <v>96718.4</v>
      </c>
    </row>
    <row r="72" spans="1:19" ht="11.25">
      <c r="A72" s="4" t="s">
        <v>67</v>
      </c>
      <c r="C72" s="3" t="s">
        <v>197</v>
      </c>
      <c r="E72" s="6">
        <v>5681.82</v>
      </c>
      <c r="G72" s="19">
        <v>0.5</v>
      </c>
      <c r="I72" s="20">
        <f t="shared" si="0"/>
        <v>2840.91</v>
      </c>
      <c r="K72" s="5">
        <f t="shared" si="1"/>
        <v>2840.91</v>
      </c>
      <c r="M72" s="14">
        <v>0.3304</v>
      </c>
      <c r="O72" s="5">
        <f t="shared" si="4"/>
        <v>938.636664</v>
      </c>
      <c r="Q72" s="16">
        <f t="shared" si="2"/>
        <v>1902.2733359999997</v>
      </c>
      <c r="S72" s="16">
        <f t="shared" si="3"/>
        <v>5681.82</v>
      </c>
    </row>
    <row r="73" spans="1:19" ht="11.25">
      <c r="A73" s="4" t="s">
        <v>68</v>
      </c>
      <c r="C73" s="3" t="s">
        <v>198</v>
      </c>
      <c r="E73" s="6">
        <v>15327.02</v>
      </c>
      <c r="G73" s="19">
        <v>0.5</v>
      </c>
      <c r="I73" s="20">
        <f t="shared" si="0"/>
        <v>7663.51</v>
      </c>
      <c r="K73" s="5">
        <f t="shared" si="1"/>
        <v>7663.51</v>
      </c>
      <c r="M73" s="14">
        <v>0.2686</v>
      </c>
      <c r="O73" s="5">
        <f t="shared" si="4"/>
        <v>2058.418786</v>
      </c>
      <c r="Q73" s="16">
        <f t="shared" si="2"/>
        <v>5605.091214</v>
      </c>
      <c r="S73" s="16">
        <f t="shared" si="3"/>
        <v>15327.02</v>
      </c>
    </row>
    <row r="74" spans="1:19" ht="11.25">
      <c r="A74" s="4" t="s">
        <v>69</v>
      </c>
      <c r="C74" s="3" t="s">
        <v>199</v>
      </c>
      <c r="E74" s="6">
        <v>6808.6</v>
      </c>
      <c r="G74" s="19">
        <v>0.5</v>
      </c>
      <c r="I74" s="20">
        <f aca="true" t="shared" si="5" ref="I74:I137">E74*G74</f>
        <v>3404.3</v>
      </c>
      <c r="K74" s="5">
        <f aca="true" t="shared" si="6" ref="K74:K135">E74-I74</f>
        <v>3404.3</v>
      </c>
      <c r="M74" s="14">
        <v>0.4083</v>
      </c>
      <c r="O74" s="5">
        <f t="shared" si="4"/>
        <v>1389.97569</v>
      </c>
      <c r="Q74" s="16">
        <f aca="true" t="shared" si="7" ref="Q74:Q135">K74-O74</f>
        <v>2014.3243100000002</v>
      </c>
      <c r="S74" s="16">
        <f aca="true" t="shared" si="8" ref="S74:S135">I74+O74+Q74</f>
        <v>6808.6</v>
      </c>
    </row>
    <row r="75" spans="1:19" ht="11.25">
      <c r="A75" s="4" t="s">
        <v>70</v>
      </c>
      <c r="C75" s="3" t="s">
        <v>200</v>
      </c>
      <c r="E75" s="6">
        <v>47433.67</v>
      </c>
      <c r="G75" s="19">
        <v>0.5</v>
      </c>
      <c r="I75" s="20">
        <f t="shared" si="5"/>
        <v>23716.835</v>
      </c>
      <c r="K75" s="5">
        <f t="shared" si="6"/>
        <v>23716.835</v>
      </c>
      <c r="M75" s="14">
        <v>0.2865</v>
      </c>
      <c r="O75" s="5">
        <f aca="true" t="shared" si="9" ref="O75:O135">K75*M75</f>
        <v>6794.873227499999</v>
      </c>
      <c r="Q75" s="16">
        <f t="shared" si="7"/>
        <v>16921.9617725</v>
      </c>
      <c r="S75" s="16">
        <f t="shared" si="8"/>
        <v>47433.67</v>
      </c>
    </row>
    <row r="76" spans="1:19" ht="11.25">
      <c r="A76" s="4" t="s">
        <v>71</v>
      </c>
      <c r="C76" s="3" t="s">
        <v>201</v>
      </c>
      <c r="E76" s="6">
        <v>19598.8</v>
      </c>
      <c r="G76" s="19">
        <v>0.5</v>
      </c>
      <c r="I76" s="20">
        <f t="shared" si="5"/>
        <v>9799.4</v>
      </c>
      <c r="K76" s="5">
        <f t="shared" si="6"/>
        <v>9799.4</v>
      </c>
      <c r="M76" s="14">
        <v>0.2539</v>
      </c>
      <c r="O76" s="5">
        <f t="shared" si="9"/>
        <v>2488.06766</v>
      </c>
      <c r="Q76" s="16">
        <f t="shared" si="7"/>
        <v>7311.332339999999</v>
      </c>
      <c r="S76" s="16">
        <f t="shared" si="8"/>
        <v>19598.8</v>
      </c>
    </row>
    <row r="77" spans="1:19" ht="11.25">
      <c r="A77" s="4" t="s">
        <v>72</v>
      </c>
      <c r="C77" s="3" t="s">
        <v>202</v>
      </c>
      <c r="E77" s="6">
        <v>89634.09</v>
      </c>
      <c r="G77" s="19">
        <v>0.5</v>
      </c>
      <c r="I77" s="20">
        <f t="shared" si="5"/>
        <v>44817.045</v>
      </c>
      <c r="K77" s="5">
        <f t="shared" si="6"/>
        <v>44817.045</v>
      </c>
      <c r="M77" s="14">
        <v>0.2355</v>
      </c>
      <c r="O77" s="5">
        <f t="shared" si="9"/>
        <v>10554.4140975</v>
      </c>
      <c r="Q77" s="16">
        <f t="shared" si="7"/>
        <v>34262.6309025</v>
      </c>
      <c r="S77" s="16">
        <f t="shared" si="8"/>
        <v>89634.09</v>
      </c>
    </row>
    <row r="78" spans="1:19" ht="11.25">
      <c r="A78" s="4" t="s">
        <v>73</v>
      </c>
      <c r="C78" s="3" t="s">
        <v>203</v>
      </c>
      <c r="E78" s="6">
        <v>20839.6</v>
      </c>
      <c r="G78" s="19">
        <v>0.5</v>
      </c>
      <c r="I78" s="20">
        <f t="shared" si="5"/>
        <v>10419.8</v>
      </c>
      <c r="K78" s="5">
        <f t="shared" si="6"/>
        <v>10419.8</v>
      </c>
      <c r="M78" s="14">
        <v>0.4342</v>
      </c>
      <c r="O78" s="5">
        <f t="shared" si="9"/>
        <v>4524.27716</v>
      </c>
      <c r="Q78" s="16">
        <f t="shared" si="7"/>
        <v>5895.52284</v>
      </c>
      <c r="S78" s="16">
        <f t="shared" si="8"/>
        <v>20839.6</v>
      </c>
    </row>
    <row r="79" spans="1:19" ht="11.25">
      <c r="A79" s="4" t="s">
        <v>74</v>
      </c>
      <c r="C79" s="3" t="s">
        <v>204</v>
      </c>
      <c r="E79" s="6">
        <v>46606.61</v>
      </c>
      <c r="G79" s="19">
        <v>0.5</v>
      </c>
      <c r="I79" s="20">
        <f t="shared" si="5"/>
        <v>23303.305</v>
      </c>
      <c r="K79" s="5">
        <f t="shared" si="6"/>
        <v>23303.305</v>
      </c>
      <c r="M79" s="14">
        <v>0.2232</v>
      </c>
      <c r="O79" s="5">
        <f t="shared" si="9"/>
        <v>5201.297676</v>
      </c>
      <c r="Q79" s="16">
        <f t="shared" si="7"/>
        <v>18102.007324</v>
      </c>
      <c r="S79" s="16">
        <f t="shared" si="8"/>
        <v>46606.61</v>
      </c>
    </row>
    <row r="80" spans="1:19" ht="11.25">
      <c r="A80" s="4" t="s">
        <v>75</v>
      </c>
      <c r="C80" s="3" t="s">
        <v>205</v>
      </c>
      <c r="E80" s="6">
        <v>21626</v>
      </c>
      <c r="G80" s="19">
        <v>0.5</v>
      </c>
      <c r="I80" s="20">
        <f t="shared" si="5"/>
        <v>10813</v>
      </c>
      <c r="K80" s="5">
        <f t="shared" si="6"/>
        <v>10813</v>
      </c>
      <c r="M80" s="14">
        <v>0.3716</v>
      </c>
      <c r="O80" s="5">
        <f t="shared" si="9"/>
        <v>4018.1108</v>
      </c>
      <c r="Q80" s="16">
        <f t="shared" si="7"/>
        <v>6794.8892</v>
      </c>
      <c r="S80" s="16">
        <f t="shared" si="8"/>
        <v>21626</v>
      </c>
    </row>
    <row r="81" spans="1:19" ht="11.25">
      <c r="A81" s="4" t="s">
        <v>76</v>
      </c>
      <c r="C81" s="3" t="s">
        <v>206</v>
      </c>
      <c r="E81" s="6">
        <v>324292.15</v>
      </c>
      <c r="G81" s="19">
        <v>0.5</v>
      </c>
      <c r="I81" s="20">
        <f t="shared" si="5"/>
        <v>162146.075</v>
      </c>
      <c r="K81" s="5">
        <f t="shared" si="6"/>
        <v>162146.075</v>
      </c>
      <c r="M81" s="14">
        <v>0.3414</v>
      </c>
      <c r="O81" s="5">
        <f t="shared" si="9"/>
        <v>55356.670005</v>
      </c>
      <c r="Q81" s="16">
        <f t="shared" si="7"/>
        <v>106789.40499500002</v>
      </c>
      <c r="S81" s="16">
        <f t="shared" si="8"/>
        <v>324292.15</v>
      </c>
    </row>
    <row r="82" spans="1:19" ht="11.25">
      <c r="A82" s="4" t="s">
        <v>77</v>
      </c>
      <c r="C82" s="3" t="s">
        <v>207</v>
      </c>
      <c r="E82" s="6">
        <v>75793.84</v>
      </c>
      <c r="G82" s="19">
        <v>0.5</v>
      </c>
      <c r="I82" s="20">
        <f t="shared" si="5"/>
        <v>37896.92</v>
      </c>
      <c r="K82" s="5">
        <f t="shared" si="6"/>
        <v>37896.92</v>
      </c>
      <c r="M82" s="14">
        <v>0.2923</v>
      </c>
      <c r="O82" s="5">
        <f t="shared" si="9"/>
        <v>11077.269715999999</v>
      </c>
      <c r="Q82" s="16">
        <f t="shared" si="7"/>
        <v>26819.650284</v>
      </c>
      <c r="S82" s="16">
        <f t="shared" si="8"/>
        <v>75793.84</v>
      </c>
    </row>
    <row r="83" spans="1:19" ht="11.25">
      <c r="A83" s="4" t="s">
        <v>78</v>
      </c>
      <c r="C83" s="3" t="s">
        <v>208</v>
      </c>
      <c r="E83" s="6">
        <v>22874</v>
      </c>
      <c r="G83" s="19">
        <v>0.5</v>
      </c>
      <c r="I83" s="20">
        <f t="shared" si="5"/>
        <v>11437</v>
      </c>
      <c r="K83" s="5">
        <f t="shared" si="6"/>
        <v>11437</v>
      </c>
      <c r="M83" s="14">
        <v>0.4199</v>
      </c>
      <c r="O83" s="5">
        <f t="shared" si="9"/>
        <v>4802.3963</v>
      </c>
      <c r="Q83" s="16">
        <f t="shared" si="7"/>
        <v>6634.6037</v>
      </c>
      <c r="S83" s="16">
        <f t="shared" si="8"/>
        <v>22874</v>
      </c>
    </row>
    <row r="84" spans="1:19" ht="11.25">
      <c r="A84" s="4" t="s">
        <v>79</v>
      </c>
      <c r="C84" s="3" t="s">
        <v>209</v>
      </c>
      <c r="E84" s="6">
        <v>54230.3</v>
      </c>
      <c r="G84" s="19">
        <v>0.5</v>
      </c>
      <c r="I84" s="20">
        <f t="shared" si="5"/>
        <v>27115.15</v>
      </c>
      <c r="K84" s="5">
        <f t="shared" si="6"/>
        <v>27115.15</v>
      </c>
      <c r="M84" s="14">
        <v>0.3227</v>
      </c>
      <c r="O84" s="5">
        <f t="shared" si="9"/>
        <v>8750.058905</v>
      </c>
      <c r="Q84" s="16">
        <f t="shared" si="7"/>
        <v>18365.091095000003</v>
      </c>
      <c r="S84" s="16">
        <f t="shared" si="8"/>
        <v>54230.3</v>
      </c>
    </row>
    <row r="85" spans="1:19" ht="11.25">
      <c r="A85" s="4" t="s">
        <v>80</v>
      </c>
      <c r="C85" s="3" t="s">
        <v>210</v>
      </c>
      <c r="E85" s="6">
        <v>-127352.26</v>
      </c>
      <c r="G85" s="19">
        <v>0.5</v>
      </c>
      <c r="I85" s="20">
        <f t="shared" si="5"/>
        <v>-63676.13</v>
      </c>
      <c r="K85" s="5">
        <f t="shared" si="6"/>
        <v>-63676.13</v>
      </c>
      <c r="M85" s="14">
        <v>0.4397</v>
      </c>
      <c r="O85" s="5">
        <f t="shared" si="9"/>
        <v>-27998.394361</v>
      </c>
      <c r="Q85" s="16">
        <f t="shared" si="7"/>
        <v>-35677.735639</v>
      </c>
      <c r="S85" s="16">
        <f t="shared" si="8"/>
        <v>-127352.25999999998</v>
      </c>
    </row>
    <row r="86" spans="1:19" ht="11.25">
      <c r="A86" s="4" t="s">
        <v>81</v>
      </c>
      <c r="C86" s="3" t="s">
        <v>211</v>
      </c>
      <c r="E86" s="6">
        <v>53179.35</v>
      </c>
      <c r="G86" s="19">
        <v>0.5</v>
      </c>
      <c r="I86" s="20">
        <f t="shared" si="5"/>
        <v>26589.675</v>
      </c>
      <c r="K86" s="5">
        <f t="shared" si="6"/>
        <v>26589.675</v>
      </c>
      <c r="M86" s="14">
        <v>0.2336</v>
      </c>
      <c r="O86" s="5">
        <f t="shared" si="9"/>
        <v>6211.34808</v>
      </c>
      <c r="Q86" s="16">
        <f t="shared" si="7"/>
        <v>20378.32692</v>
      </c>
      <c r="S86" s="16">
        <f t="shared" si="8"/>
        <v>53179.35</v>
      </c>
    </row>
    <row r="87" spans="1:19" ht="11.25">
      <c r="A87" s="4" t="s">
        <v>82</v>
      </c>
      <c r="C87" s="3" t="s">
        <v>212</v>
      </c>
      <c r="E87" s="6">
        <v>167211.88</v>
      </c>
      <c r="G87" s="19">
        <v>0.5</v>
      </c>
      <c r="I87" s="20">
        <f t="shared" si="5"/>
        <v>83605.94</v>
      </c>
      <c r="K87" s="5">
        <f t="shared" si="6"/>
        <v>83605.94</v>
      </c>
      <c r="M87" s="14">
        <v>0.3445</v>
      </c>
      <c r="O87" s="5">
        <f t="shared" si="9"/>
        <v>28802.246329999998</v>
      </c>
      <c r="Q87" s="16">
        <f t="shared" si="7"/>
        <v>54803.69367000001</v>
      </c>
      <c r="S87" s="16">
        <f t="shared" si="8"/>
        <v>167211.88</v>
      </c>
    </row>
    <row r="88" spans="1:19" ht="11.25">
      <c r="A88" s="4" t="s">
        <v>83</v>
      </c>
      <c r="C88" s="3" t="s">
        <v>213</v>
      </c>
      <c r="E88" s="6">
        <v>15025.3</v>
      </c>
      <c r="G88" s="19">
        <v>0.5</v>
      </c>
      <c r="I88" s="20">
        <f t="shared" si="5"/>
        <v>7512.65</v>
      </c>
      <c r="K88" s="5">
        <f t="shared" si="6"/>
        <v>7512.65</v>
      </c>
      <c r="M88" s="14">
        <v>0.1894</v>
      </c>
      <c r="O88" s="5">
        <f t="shared" si="9"/>
        <v>1422.89591</v>
      </c>
      <c r="Q88" s="16">
        <f t="shared" si="7"/>
        <v>6089.754089999999</v>
      </c>
      <c r="S88" s="16">
        <f t="shared" si="8"/>
        <v>15025.3</v>
      </c>
    </row>
    <row r="89" spans="1:19" ht="11.25">
      <c r="A89" s="4" t="s">
        <v>84</v>
      </c>
      <c r="C89" s="3" t="s">
        <v>214</v>
      </c>
      <c r="E89" s="6">
        <v>2900</v>
      </c>
      <c r="G89" s="19">
        <v>0.5</v>
      </c>
      <c r="I89" s="20">
        <f t="shared" si="5"/>
        <v>1450</v>
      </c>
      <c r="K89" s="5">
        <f t="shared" si="6"/>
        <v>1450</v>
      </c>
      <c r="M89" s="14">
        <v>0.3154</v>
      </c>
      <c r="O89" s="5">
        <f t="shared" si="9"/>
        <v>457.33000000000004</v>
      </c>
      <c r="Q89" s="16">
        <f t="shared" si="7"/>
        <v>992.67</v>
      </c>
      <c r="S89" s="16">
        <f t="shared" si="8"/>
        <v>2900</v>
      </c>
    </row>
    <row r="90" spans="1:19" ht="11.25">
      <c r="A90" s="4" t="s">
        <v>85</v>
      </c>
      <c r="C90" s="3" t="s">
        <v>215</v>
      </c>
      <c r="E90" s="6">
        <v>-22114.5</v>
      </c>
      <c r="G90" s="19">
        <v>0.5</v>
      </c>
      <c r="I90" s="20">
        <f t="shared" si="5"/>
        <v>-11057.25</v>
      </c>
      <c r="K90" s="5">
        <f t="shared" si="6"/>
        <v>-11057.25</v>
      </c>
      <c r="M90" s="14">
        <v>0.3517</v>
      </c>
      <c r="O90" s="5">
        <f t="shared" si="9"/>
        <v>-3888.8348250000004</v>
      </c>
      <c r="Q90" s="16">
        <f t="shared" si="7"/>
        <v>-7168.415175</v>
      </c>
      <c r="S90" s="16">
        <f t="shared" si="8"/>
        <v>-22114.5</v>
      </c>
    </row>
    <row r="91" spans="1:19" ht="11.25">
      <c r="A91" s="4" t="s">
        <v>86</v>
      </c>
      <c r="C91" s="3" t="s">
        <v>216</v>
      </c>
      <c r="E91" s="6">
        <v>18894.77</v>
      </c>
      <c r="G91" s="19">
        <v>0.5</v>
      </c>
      <c r="I91" s="20">
        <f t="shared" si="5"/>
        <v>9447.385</v>
      </c>
      <c r="K91" s="5">
        <f t="shared" si="6"/>
        <v>9447.385</v>
      </c>
      <c r="M91" s="14">
        <v>0.2337</v>
      </c>
      <c r="O91" s="5">
        <f t="shared" si="9"/>
        <v>2207.8538745</v>
      </c>
      <c r="Q91" s="16">
        <f t="shared" si="7"/>
        <v>7239.5311255</v>
      </c>
      <c r="S91" s="16">
        <f t="shared" si="8"/>
        <v>18894.77</v>
      </c>
    </row>
    <row r="92" spans="1:19" ht="11.25">
      <c r="A92" s="4" t="s">
        <v>87</v>
      </c>
      <c r="C92" s="3" t="s">
        <v>217</v>
      </c>
      <c r="E92" s="6">
        <v>12055.8</v>
      </c>
      <c r="G92" s="19">
        <v>0.5</v>
      </c>
      <c r="I92" s="20">
        <f t="shared" si="5"/>
        <v>6027.9</v>
      </c>
      <c r="K92" s="5">
        <f t="shared" si="6"/>
        <v>6027.9</v>
      </c>
      <c r="M92" s="14">
        <v>0.323</v>
      </c>
      <c r="O92" s="5">
        <f t="shared" si="9"/>
        <v>1947.0117</v>
      </c>
      <c r="Q92" s="16">
        <f t="shared" si="7"/>
        <v>4080.8882999999996</v>
      </c>
      <c r="S92" s="16">
        <f t="shared" si="8"/>
        <v>12055.8</v>
      </c>
    </row>
    <row r="93" spans="1:19" ht="11.25">
      <c r="A93" s="4" t="s">
        <v>88</v>
      </c>
      <c r="C93" s="3" t="s">
        <v>218</v>
      </c>
      <c r="E93" s="6">
        <v>317164.42</v>
      </c>
      <c r="G93" s="19">
        <v>0.5</v>
      </c>
      <c r="I93" s="20">
        <f t="shared" si="5"/>
        <v>158582.21</v>
      </c>
      <c r="K93" s="5">
        <f t="shared" si="6"/>
        <v>158582.21</v>
      </c>
      <c r="M93" s="14">
        <v>0.4588</v>
      </c>
      <c r="O93" s="5">
        <f t="shared" si="9"/>
        <v>72757.517948</v>
      </c>
      <c r="Q93" s="16">
        <f t="shared" si="7"/>
        <v>85824.692052</v>
      </c>
      <c r="S93" s="16">
        <f t="shared" si="8"/>
        <v>317164.42</v>
      </c>
    </row>
    <row r="94" spans="1:19" ht="11.25">
      <c r="A94" s="4" t="s">
        <v>89</v>
      </c>
      <c r="C94" s="3" t="s">
        <v>219</v>
      </c>
      <c r="E94" s="6">
        <v>71766.84</v>
      </c>
      <c r="G94" s="19">
        <v>0.5</v>
      </c>
      <c r="I94" s="20">
        <f t="shared" si="5"/>
        <v>35883.42</v>
      </c>
      <c r="K94" s="5">
        <f t="shared" si="6"/>
        <v>35883.42</v>
      </c>
      <c r="M94" s="14">
        <v>0.4439</v>
      </c>
      <c r="O94" s="5">
        <f t="shared" si="9"/>
        <v>15928.650137999999</v>
      </c>
      <c r="Q94" s="16">
        <f t="shared" si="7"/>
        <v>19954.769862</v>
      </c>
      <c r="S94" s="16">
        <f t="shared" si="8"/>
        <v>71766.84</v>
      </c>
    </row>
    <row r="95" spans="1:19" ht="11.25">
      <c r="A95" s="4" t="s">
        <v>90</v>
      </c>
      <c r="C95" s="3" t="s">
        <v>220</v>
      </c>
      <c r="E95" s="6">
        <v>7077.6</v>
      </c>
      <c r="G95" s="19">
        <v>0.5</v>
      </c>
      <c r="I95" s="20">
        <f t="shared" si="5"/>
        <v>3538.8</v>
      </c>
      <c r="K95" s="5">
        <f t="shared" si="6"/>
        <v>3538.8</v>
      </c>
      <c r="M95" s="14">
        <v>0.3979</v>
      </c>
      <c r="O95" s="5">
        <f t="shared" si="9"/>
        <v>1408.08852</v>
      </c>
      <c r="Q95" s="16">
        <f t="shared" si="7"/>
        <v>2130.71148</v>
      </c>
      <c r="S95" s="16">
        <f t="shared" si="8"/>
        <v>7077.6</v>
      </c>
    </row>
    <row r="96" spans="1:19" ht="11.25">
      <c r="A96" s="4" t="s">
        <v>91</v>
      </c>
      <c r="C96" s="3" t="s">
        <v>221</v>
      </c>
      <c r="E96" s="6">
        <v>9776.77</v>
      </c>
      <c r="G96" s="19">
        <v>0.5</v>
      </c>
      <c r="I96" s="20">
        <f t="shared" si="5"/>
        <v>4888.385</v>
      </c>
      <c r="K96" s="5">
        <f t="shared" si="6"/>
        <v>4888.385</v>
      </c>
      <c r="M96" s="14">
        <v>0.2387</v>
      </c>
      <c r="O96" s="5">
        <f t="shared" si="9"/>
        <v>1166.8574995000001</v>
      </c>
      <c r="Q96" s="16">
        <f t="shared" si="7"/>
        <v>3721.5275005000003</v>
      </c>
      <c r="S96" s="16">
        <f t="shared" si="8"/>
        <v>9776.77</v>
      </c>
    </row>
    <row r="97" spans="1:19" ht="11.25">
      <c r="A97" s="4" t="s">
        <v>92</v>
      </c>
      <c r="C97" s="3" t="s">
        <v>222</v>
      </c>
      <c r="E97" s="6">
        <v>106482.94</v>
      </c>
      <c r="G97" s="19">
        <v>0.5</v>
      </c>
      <c r="I97" s="20">
        <f t="shared" si="5"/>
        <v>53241.47</v>
      </c>
      <c r="K97" s="5">
        <f t="shared" si="6"/>
        <v>53241.47</v>
      </c>
      <c r="M97" s="14">
        <v>0.2455</v>
      </c>
      <c r="O97" s="5">
        <f t="shared" si="9"/>
        <v>13070.780885</v>
      </c>
      <c r="Q97" s="16">
        <f t="shared" si="7"/>
        <v>40170.689115</v>
      </c>
      <c r="S97" s="16">
        <f t="shared" si="8"/>
        <v>106482.94</v>
      </c>
    </row>
    <row r="98" spans="1:19" ht="11.25">
      <c r="A98" s="4" t="s">
        <v>93</v>
      </c>
      <c r="C98" s="3" t="s">
        <v>223</v>
      </c>
      <c r="E98" s="6">
        <v>107431.93</v>
      </c>
      <c r="G98" s="19">
        <v>0.5</v>
      </c>
      <c r="I98" s="20">
        <f t="shared" si="5"/>
        <v>53715.965</v>
      </c>
      <c r="K98" s="5">
        <f t="shared" si="6"/>
        <v>53715.965</v>
      </c>
      <c r="M98" s="14">
        <v>0.3853</v>
      </c>
      <c r="O98" s="5">
        <f t="shared" si="9"/>
        <v>20696.761314499996</v>
      </c>
      <c r="Q98" s="16">
        <f t="shared" si="7"/>
        <v>33019.203685500004</v>
      </c>
      <c r="S98" s="16">
        <f t="shared" si="8"/>
        <v>107431.93</v>
      </c>
    </row>
    <row r="99" spans="1:19" ht="11.25">
      <c r="A99" s="4" t="s">
        <v>94</v>
      </c>
      <c r="C99" s="3" t="s">
        <v>224</v>
      </c>
      <c r="E99" s="6">
        <v>326.5</v>
      </c>
      <c r="G99" s="19">
        <v>0.5</v>
      </c>
      <c r="I99" s="20">
        <f t="shared" si="5"/>
        <v>163.25</v>
      </c>
      <c r="K99" s="5">
        <f t="shared" si="6"/>
        <v>163.25</v>
      </c>
      <c r="M99" s="14">
        <v>0.276</v>
      </c>
      <c r="O99" s="5">
        <f t="shared" si="9"/>
        <v>45.057</v>
      </c>
      <c r="Q99" s="16">
        <f t="shared" si="7"/>
        <v>118.193</v>
      </c>
      <c r="S99" s="16">
        <f t="shared" si="8"/>
        <v>326.5</v>
      </c>
    </row>
    <row r="100" spans="1:19" ht="11.25">
      <c r="A100" s="4" t="s">
        <v>95</v>
      </c>
      <c r="C100" s="3" t="s">
        <v>225</v>
      </c>
      <c r="E100" s="6">
        <v>10338.3</v>
      </c>
      <c r="G100" s="19">
        <v>0.5</v>
      </c>
      <c r="I100" s="20">
        <f t="shared" si="5"/>
        <v>5169.15</v>
      </c>
      <c r="K100" s="5">
        <f t="shared" si="6"/>
        <v>5169.15</v>
      </c>
      <c r="M100" s="14">
        <v>0.3025</v>
      </c>
      <c r="O100" s="5">
        <f t="shared" si="9"/>
        <v>1563.6678749999999</v>
      </c>
      <c r="Q100" s="16">
        <f t="shared" si="7"/>
        <v>3605.4821249999995</v>
      </c>
      <c r="S100" s="16">
        <f t="shared" si="8"/>
        <v>10338.3</v>
      </c>
    </row>
    <row r="101" spans="1:19" ht="11.25">
      <c r="A101" s="4" t="s">
        <v>96</v>
      </c>
      <c r="C101" s="3" t="s">
        <v>226</v>
      </c>
      <c r="E101" s="6">
        <v>10850.3</v>
      </c>
      <c r="G101" s="19">
        <v>0.5</v>
      </c>
      <c r="I101" s="20">
        <f t="shared" si="5"/>
        <v>5425.15</v>
      </c>
      <c r="K101" s="5">
        <f t="shared" si="6"/>
        <v>5425.15</v>
      </c>
      <c r="M101" s="14">
        <v>0.2755</v>
      </c>
      <c r="O101" s="5">
        <f t="shared" si="9"/>
        <v>1494.628825</v>
      </c>
      <c r="Q101" s="16">
        <f t="shared" si="7"/>
        <v>3930.521175</v>
      </c>
      <c r="S101" s="16">
        <f t="shared" si="8"/>
        <v>10850.3</v>
      </c>
    </row>
    <row r="102" spans="1:19" ht="11.25">
      <c r="A102" s="4" t="s">
        <v>97</v>
      </c>
      <c r="C102" s="3" t="s">
        <v>227</v>
      </c>
      <c r="E102" s="6">
        <v>4730.2</v>
      </c>
      <c r="G102" s="19">
        <v>0.5</v>
      </c>
      <c r="I102" s="20">
        <f t="shared" si="5"/>
        <v>2365.1</v>
      </c>
      <c r="K102" s="5">
        <f t="shared" si="6"/>
        <v>2365.1</v>
      </c>
      <c r="M102" s="14">
        <v>0.2708</v>
      </c>
      <c r="O102" s="5">
        <f t="shared" si="9"/>
        <v>640.46908</v>
      </c>
      <c r="Q102" s="16">
        <f t="shared" si="7"/>
        <v>1724.63092</v>
      </c>
      <c r="S102" s="16">
        <f t="shared" si="8"/>
        <v>4730.2</v>
      </c>
    </row>
    <row r="103" spans="1:19" ht="11.25">
      <c r="A103" s="4" t="s">
        <v>98</v>
      </c>
      <c r="C103" s="3" t="s">
        <v>228</v>
      </c>
      <c r="E103" s="6">
        <v>15854.54</v>
      </c>
      <c r="G103" s="19">
        <v>0.5</v>
      </c>
      <c r="I103" s="20">
        <f t="shared" si="5"/>
        <v>7927.27</v>
      </c>
      <c r="K103" s="5">
        <f t="shared" si="6"/>
        <v>7927.27</v>
      </c>
      <c r="M103" s="14">
        <v>0.3888</v>
      </c>
      <c r="O103" s="5">
        <f t="shared" si="9"/>
        <v>3082.122576</v>
      </c>
      <c r="Q103" s="16">
        <f t="shared" si="7"/>
        <v>4845.147424000001</v>
      </c>
      <c r="S103" s="16">
        <f t="shared" si="8"/>
        <v>15854.54</v>
      </c>
    </row>
    <row r="104" spans="1:19" ht="11.25">
      <c r="A104" s="4" t="s">
        <v>99</v>
      </c>
      <c r="C104" s="3" t="s">
        <v>229</v>
      </c>
      <c r="E104" s="6">
        <v>241416.18</v>
      </c>
      <c r="G104" s="19">
        <v>0.5</v>
      </c>
      <c r="I104" s="20">
        <f t="shared" si="5"/>
        <v>120708.09</v>
      </c>
      <c r="K104" s="5">
        <f t="shared" si="6"/>
        <v>120708.09</v>
      </c>
      <c r="M104" s="14">
        <v>0.5309</v>
      </c>
      <c r="O104" s="5">
        <f t="shared" si="9"/>
        <v>64083.924981000004</v>
      </c>
      <c r="Q104" s="16">
        <f t="shared" si="7"/>
        <v>56624.16501899999</v>
      </c>
      <c r="S104" s="16">
        <f t="shared" si="8"/>
        <v>241416.18</v>
      </c>
    </row>
    <row r="105" spans="1:19" ht="11.25">
      <c r="A105" s="4" t="s">
        <v>100</v>
      </c>
      <c r="C105" s="3" t="s">
        <v>230</v>
      </c>
      <c r="E105" s="6">
        <v>14416</v>
      </c>
      <c r="G105" s="19">
        <v>0.5</v>
      </c>
      <c r="I105" s="20">
        <f t="shared" si="5"/>
        <v>7208</v>
      </c>
      <c r="K105" s="5">
        <f t="shared" si="6"/>
        <v>7208</v>
      </c>
      <c r="M105" s="14">
        <v>0.255</v>
      </c>
      <c r="O105" s="5">
        <f t="shared" si="9"/>
        <v>1838.04</v>
      </c>
      <c r="Q105" s="16">
        <f t="shared" si="7"/>
        <v>5369.96</v>
      </c>
      <c r="S105" s="16">
        <f t="shared" si="8"/>
        <v>14416</v>
      </c>
    </row>
    <row r="106" spans="1:19" ht="11.25">
      <c r="A106" s="4" t="s">
        <v>101</v>
      </c>
      <c r="C106" s="3" t="s">
        <v>231</v>
      </c>
      <c r="E106" s="6">
        <v>10153.6</v>
      </c>
      <c r="G106" s="19">
        <v>0.5</v>
      </c>
      <c r="I106" s="20">
        <f t="shared" si="5"/>
        <v>5076.8</v>
      </c>
      <c r="K106" s="5">
        <f t="shared" si="6"/>
        <v>5076.8</v>
      </c>
      <c r="M106" s="14">
        <v>0.2547</v>
      </c>
      <c r="O106" s="5">
        <f t="shared" si="9"/>
        <v>1293.06096</v>
      </c>
      <c r="Q106" s="16">
        <f t="shared" si="7"/>
        <v>3783.7390400000004</v>
      </c>
      <c r="S106" s="16">
        <f t="shared" si="8"/>
        <v>10153.6</v>
      </c>
    </row>
    <row r="107" spans="1:19" ht="11.25">
      <c r="A107" s="4" t="s">
        <v>102</v>
      </c>
      <c r="C107" s="3" t="s">
        <v>232</v>
      </c>
      <c r="E107" s="6">
        <v>14347.13</v>
      </c>
      <c r="G107" s="19">
        <v>0.5</v>
      </c>
      <c r="I107" s="20">
        <f t="shared" si="5"/>
        <v>7173.565</v>
      </c>
      <c r="K107" s="5">
        <f t="shared" si="6"/>
        <v>7173.565</v>
      </c>
      <c r="M107" s="14">
        <v>0.2329</v>
      </c>
      <c r="O107" s="5">
        <f t="shared" si="9"/>
        <v>1670.7232884999999</v>
      </c>
      <c r="Q107" s="16">
        <f t="shared" si="7"/>
        <v>5502.841711499999</v>
      </c>
      <c r="S107" s="16">
        <f t="shared" si="8"/>
        <v>14347.13</v>
      </c>
    </row>
    <row r="108" spans="1:19" ht="11.25">
      <c r="A108" s="4" t="s">
        <v>103</v>
      </c>
      <c r="C108" s="3" t="s">
        <v>233</v>
      </c>
      <c r="E108" s="6">
        <v>216623.18</v>
      </c>
      <c r="G108" s="19">
        <v>0.5</v>
      </c>
      <c r="I108" s="20">
        <f t="shared" si="5"/>
        <v>108311.59</v>
      </c>
      <c r="K108" s="5">
        <f t="shared" si="6"/>
        <v>108311.59</v>
      </c>
      <c r="M108" s="14">
        <v>0.3068</v>
      </c>
      <c r="O108" s="5">
        <f t="shared" si="9"/>
        <v>33229.995812</v>
      </c>
      <c r="Q108" s="16">
        <f t="shared" si="7"/>
        <v>75081.59418799999</v>
      </c>
      <c r="S108" s="16">
        <f t="shared" si="8"/>
        <v>216623.18</v>
      </c>
    </row>
    <row r="109" spans="1:19" ht="11.25">
      <c r="A109" s="4" t="s">
        <v>104</v>
      </c>
      <c r="C109" s="3" t="s">
        <v>234</v>
      </c>
      <c r="E109" s="6">
        <v>185832.01</v>
      </c>
      <c r="G109" s="19">
        <v>0.5</v>
      </c>
      <c r="I109" s="20">
        <f t="shared" si="5"/>
        <v>92916.005</v>
      </c>
      <c r="K109" s="5">
        <f t="shared" si="6"/>
        <v>92916.005</v>
      </c>
      <c r="M109" s="14">
        <v>0.3715</v>
      </c>
      <c r="O109" s="5">
        <f t="shared" si="9"/>
        <v>34518.2958575</v>
      </c>
      <c r="Q109" s="16">
        <f t="shared" si="7"/>
        <v>58397.7091425</v>
      </c>
      <c r="S109" s="16">
        <f t="shared" si="8"/>
        <v>185832.01</v>
      </c>
    </row>
    <row r="110" spans="1:19" ht="11.25">
      <c r="A110" s="4" t="s">
        <v>105</v>
      </c>
      <c r="C110" s="3" t="s">
        <v>235</v>
      </c>
      <c r="E110" s="6">
        <v>9059.94</v>
      </c>
      <c r="G110" s="19">
        <v>0.5</v>
      </c>
      <c r="I110" s="20">
        <f t="shared" si="5"/>
        <v>4529.97</v>
      </c>
      <c r="K110" s="5">
        <f t="shared" si="6"/>
        <v>4529.97</v>
      </c>
      <c r="M110" s="14">
        <v>0.4027</v>
      </c>
      <c r="O110" s="5">
        <f t="shared" si="9"/>
        <v>1824.2189190000001</v>
      </c>
      <c r="Q110" s="16">
        <f t="shared" si="7"/>
        <v>2705.7510810000003</v>
      </c>
      <c r="S110" s="16">
        <f t="shared" si="8"/>
        <v>9059.94</v>
      </c>
    </row>
    <row r="111" spans="1:19" ht="11.25">
      <c r="A111" s="4" t="s">
        <v>106</v>
      </c>
      <c r="C111" s="3" t="s">
        <v>236</v>
      </c>
      <c r="E111" s="6">
        <v>8710.13</v>
      </c>
      <c r="G111" s="19">
        <v>0.5</v>
      </c>
      <c r="I111" s="20">
        <f t="shared" si="5"/>
        <v>4355.065</v>
      </c>
      <c r="K111" s="5">
        <f t="shared" si="6"/>
        <v>4355.065</v>
      </c>
      <c r="M111" s="14">
        <v>0.2496</v>
      </c>
      <c r="O111" s="5">
        <f t="shared" si="9"/>
        <v>1087.0242239999998</v>
      </c>
      <c r="Q111" s="16">
        <f t="shared" si="7"/>
        <v>3268.040776</v>
      </c>
      <c r="S111" s="16">
        <f t="shared" si="8"/>
        <v>8710.13</v>
      </c>
    </row>
    <row r="112" spans="1:19" ht="11.25">
      <c r="A112" s="4" t="s">
        <v>107</v>
      </c>
      <c r="C112" s="3" t="s">
        <v>237</v>
      </c>
      <c r="E112" s="6">
        <v>88638.55</v>
      </c>
      <c r="G112" s="19">
        <v>0.5</v>
      </c>
      <c r="I112" s="20">
        <f t="shared" si="5"/>
        <v>44319.275</v>
      </c>
      <c r="K112" s="5">
        <f t="shared" si="6"/>
        <v>44319.275</v>
      </c>
      <c r="M112" s="14">
        <v>0.2223</v>
      </c>
      <c r="O112" s="5">
        <f t="shared" si="9"/>
        <v>9852.1748325</v>
      </c>
      <c r="Q112" s="16">
        <f t="shared" si="7"/>
        <v>34467.1001675</v>
      </c>
      <c r="S112" s="16">
        <f t="shared" si="8"/>
        <v>88638.55</v>
      </c>
    </row>
    <row r="113" spans="1:19" ht="11.25">
      <c r="A113" s="4" t="s">
        <v>108</v>
      </c>
      <c r="C113" s="3" t="s">
        <v>238</v>
      </c>
      <c r="E113" s="6">
        <v>326.5</v>
      </c>
      <c r="G113" s="19">
        <v>0.5</v>
      </c>
      <c r="I113" s="20">
        <f t="shared" si="5"/>
        <v>163.25</v>
      </c>
      <c r="K113" s="5">
        <f t="shared" si="6"/>
        <v>163.25</v>
      </c>
      <c r="M113" s="14">
        <v>0.371</v>
      </c>
      <c r="O113" s="5">
        <f t="shared" si="9"/>
        <v>60.56575</v>
      </c>
      <c r="Q113" s="16">
        <f t="shared" si="7"/>
        <v>102.68424999999999</v>
      </c>
      <c r="S113" s="16">
        <f t="shared" si="8"/>
        <v>326.5</v>
      </c>
    </row>
    <row r="114" spans="1:19" ht="11.25">
      <c r="A114" s="4" t="s">
        <v>110</v>
      </c>
      <c r="C114" s="3" t="s">
        <v>239</v>
      </c>
      <c r="E114" s="6">
        <v>49843.19</v>
      </c>
      <c r="G114" s="19">
        <v>0.5</v>
      </c>
      <c r="I114" s="20">
        <f t="shared" si="5"/>
        <v>24921.595</v>
      </c>
      <c r="K114" s="5">
        <f t="shared" si="6"/>
        <v>24921.595</v>
      </c>
      <c r="M114" s="14">
        <v>0.3441</v>
      </c>
      <c r="O114" s="5">
        <f t="shared" si="9"/>
        <v>8575.5208395</v>
      </c>
      <c r="Q114" s="16">
        <f t="shared" si="7"/>
        <v>16346.0741605</v>
      </c>
      <c r="S114" s="16">
        <f t="shared" si="8"/>
        <v>49843.19</v>
      </c>
    </row>
    <row r="115" spans="1:19" ht="11.25">
      <c r="A115" s="4" t="s">
        <v>111</v>
      </c>
      <c r="C115" s="3" t="s">
        <v>240</v>
      </c>
      <c r="E115" s="6">
        <v>11402.8</v>
      </c>
      <c r="G115" s="19">
        <v>0.5</v>
      </c>
      <c r="I115" s="20">
        <f t="shared" si="5"/>
        <v>5701.4</v>
      </c>
      <c r="K115" s="5">
        <f t="shared" si="6"/>
        <v>5701.4</v>
      </c>
      <c r="M115" s="14">
        <v>0.3146</v>
      </c>
      <c r="O115" s="5">
        <f t="shared" si="9"/>
        <v>1793.6604399999999</v>
      </c>
      <c r="Q115" s="16">
        <f t="shared" si="7"/>
        <v>3907.73956</v>
      </c>
      <c r="S115" s="16">
        <f t="shared" si="8"/>
        <v>11402.8</v>
      </c>
    </row>
    <row r="116" spans="1:19" ht="11.25">
      <c r="A116" s="4" t="s">
        <v>109</v>
      </c>
      <c r="C116" s="3" t="s">
        <v>279</v>
      </c>
      <c r="E116" s="6">
        <v>12225.56</v>
      </c>
      <c r="G116" s="19">
        <v>0.5</v>
      </c>
      <c r="I116" s="20">
        <f t="shared" si="5"/>
        <v>6112.78</v>
      </c>
      <c r="K116" s="5">
        <f t="shared" si="6"/>
        <v>6112.78</v>
      </c>
      <c r="M116" s="14">
        <v>0.3223</v>
      </c>
      <c r="O116" s="5">
        <f t="shared" si="9"/>
        <v>1970.1489939999997</v>
      </c>
      <c r="Q116" s="16">
        <f t="shared" si="7"/>
        <v>4142.631006</v>
      </c>
      <c r="S116" s="16">
        <f t="shared" si="8"/>
        <v>12225.56</v>
      </c>
    </row>
    <row r="117" spans="1:19" ht="11.25">
      <c r="A117" s="4" t="s">
        <v>112</v>
      </c>
      <c r="C117" s="3" t="s">
        <v>241</v>
      </c>
      <c r="E117" s="6">
        <v>83925.25</v>
      </c>
      <c r="G117" s="19">
        <v>0.5</v>
      </c>
      <c r="I117" s="20">
        <f t="shared" si="5"/>
        <v>41962.625</v>
      </c>
      <c r="K117" s="5">
        <f t="shared" si="6"/>
        <v>41962.625</v>
      </c>
      <c r="M117" s="14">
        <v>0.3808</v>
      </c>
      <c r="O117" s="5">
        <f t="shared" si="9"/>
        <v>15979.367600000001</v>
      </c>
      <c r="Q117" s="16">
        <f t="shared" si="7"/>
        <v>25983.2574</v>
      </c>
      <c r="S117" s="16">
        <f t="shared" si="8"/>
        <v>83925.25</v>
      </c>
    </row>
    <row r="118" spans="1:19" ht="11.25">
      <c r="A118" s="4" t="s">
        <v>113</v>
      </c>
      <c r="C118" s="3" t="s">
        <v>242</v>
      </c>
      <c r="E118" s="6">
        <v>35625.84</v>
      </c>
      <c r="G118" s="19">
        <v>0.5</v>
      </c>
      <c r="I118" s="20">
        <f t="shared" si="5"/>
        <v>17812.92</v>
      </c>
      <c r="K118" s="5">
        <f t="shared" si="6"/>
        <v>17812.92</v>
      </c>
      <c r="M118" s="14">
        <v>0.2667</v>
      </c>
      <c r="O118" s="5">
        <f t="shared" si="9"/>
        <v>4750.705763999999</v>
      </c>
      <c r="Q118" s="16">
        <f t="shared" si="7"/>
        <v>13062.214236</v>
      </c>
      <c r="S118" s="16">
        <f t="shared" si="8"/>
        <v>35625.84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45252.6</v>
      </c>
      <c r="G120" s="19">
        <v>0.5</v>
      </c>
      <c r="I120" s="20">
        <f t="shared" si="5"/>
        <v>22626.3</v>
      </c>
      <c r="K120" s="5">
        <f t="shared" si="6"/>
        <v>22626.3</v>
      </c>
      <c r="M120" s="14">
        <v>0.2736</v>
      </c>
      <c r="O120" s="5">
        <f t="shared" si="9"/>
        <v>6190.55568</v>
      </c>
      <c r="Q120" s="16">
        <f t="shared" si="7"/>
        <v>16435.744319999998</v>
      </c>
      <c r="S120" s="16">
        <f t="shared" si="8"/>
        <v>45252.6</v>
      </c>
    </row>
    <row r="121" spans="1:19" ht="11.25">
      <c r="A121" s="4" t="s">
        <v>116</v>
      </c>
      <c r="C121" s="3" t="s">
        <v>245</v>
      </c>
      <c r="E121" s="6">
        <v>35840.9</v>
      </c>
      <c r="G121" s="19">
        <v>0.5</v>
      </c>
      <c r="I121" s="20">
        <f t="shared" si="5"/>
        <v>17920.45</v>
      </c>
      <c r="K121" s="5">
        <f t="shared" si="6"/>
        <v>17920.45</v>
      </c>
      <c r="M121" s="14">
        <v>0.4168</v>
      </c>
      <c r="O121" s="5">
        <f t="shared" si="9"/>
        <v>7469.243560000001</v>
      </c>
      <c r="Q121" s="16">
        <f t="shared" si="7"/>
        <v>10451.20644</v>
      </c>
      <c r="S121" s="16">
        <f t="shared" si="8"/>
        <v>35840.9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326.5</v>
      </c>
      <c r="G123" s="19">
        <v>0.5</v>
      </c>
      <c r="I123" s="20">
        <f t="shared" si="5"/>
        <v>163.25</v>
      </c>
      <c r="K123" s="5">
        <f t="shared" si="6"/>
        <v>163.25</v>
      </c>
      <c r="M123" s="14">
        <v>0.3321</v>
      </c>
      <c r="O123" s="5">
        <f t="shared" si="9"/>
        <v>54.215325</v>
      </c>
      <c r="Q123" s="16">
        <f t="shared" si="7"/>
        <v>109.034675</v>
      </c>
      <c r="S123" s="16">
        <f t="shared" si="8"/>
        <v>326.5</v>
      </c>
    </row>
    <row r="124" spans="1:19" ht="11.25">
      <c r="A124" s="4" t="s">
        <v>119</v>
      </c>
      <c r="C124" s="3" t="s">
        <v>248</v>
      </c>
      <c r="E124" s="6">
        <v>112950.31</v>
      </c>
      <c r="G124" s="19">
        <v>0.5</v>
      </c>
      <c r="I124" s="20">
        <f t="shared" si="5"/>
        <v>56475.155</v>
      </c>
      <c r="K124" s="5">
        <f t="shared" si="6"/>
        <v>56475.155</v>
      </c>
      <c r="M124" s="14">
        <v>0.2773</v>
      </c>
      <c r="O124" s="5">
        <f t="shared" si="9"/>
        <v>15660.560481499999</v>
      </c>
      <c r="Q124" s="16">
        <f t="shared" si="7"/>
        <v>40814.5945185</v>
      </c>
      <c r="S124" s="16">
        <f t="shared" si="8"/>
        <v>112950.31</v>
      </c>
    </row>
    <row r="125" spans="1:19" ht="11.25">
      <c r="A125" s="4" t="s">
        <v>120</v>
      </c>
      <c r="C125" s="3" t="s">
        <v>249</v>
      </c>
      <c r="E125" s="6">
        <v>351441.85</v>
      </c>
      <c r="G125" s="19">
        <v>0.5</v>
      </c>
      <c r="I125" s="20">
        <f t="shared" si="5"/>
        <v>175720.925</v>
      </c>
      <c r="K125" s="5">
        <f t="shared" si="6"/>
        <v>175720.925</v>
      </c>
      <c r="M125" s="14">
        <v>0.2455</v>
      </c>
      <c r="O125" s="5">
        <f t="shared" si="9"/>
        <v>43139.4870875</v>
      </c>
      <c r="Q125" s="16">
        <f t="shared" si="7"/>
        <v>132581.4379125</v>
      </c>
      <c r="S125" s="16">
        <f t="shared" si="8"/>
        <v>351441.85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130837.47</v>
      </c>
      <c r="G127" s="19">
        <v>0.5</v>
      </c>
      <c r="I127" s="20">
        <f t="shared" si="5"/>
        <v>65418.735</v>
      </c>
      <c r="K127" s="5">
        <f t="shared" si="6"/>
        <v>65418.735</v>
      </c>
      <c r="M127" s="14">
        <v>0.3535</v>
      </c>
      <c r="O127" s="5">
        <f t="shared" si="9"/>
        <v>23125.5228225</v>
      </c>
      <c r="Q127" s="16">
        <f t="shared" si="7"/>
        <v>42293.2121775</v>
      </c>
      <c r="S127" s="16">
        <f t="shared" si="8"/>
        <v>130837.47</v>
      </c>
    </row>
    <row r="128" spans="1:19" ht="11.25">
      <c r="A128" s="4" t="s">
        <v>123</v>
      </c>
      <c r="C128" s="3" t="s">
        <v>252</v>
      </c>
      <c r="E128" s="6">
        <v>24245</v>
      </c>
      <c r="G128" s="19">
        <v>0.5</v>
      </c>
      <c r="I128" s="20">
        <f t="shared" si="5"/>
        <v>12122.5</v>
      </c>
      <c r="K128" s="5">
        <f t="shared" si="6"/>
        <v>12122.5</v>
      </c>
      <c r="M128" s="14">
        <v>0.2787</v>
      </c>
      <c r="O128" s="5">
        <f t="shared" si="9"/>
        <v>3378.54075</v>
      </c>
      <c r="Q128" s="16">
        <f t="shared" si="7"/>
        <v>8743.95925</v>
      </c>
      <c r="S128" s="16">
        <f t="shared" si="8"/>
        <v>24245</v>
      </c>
    </row>
    <row r="129" spans="1:19" ht="11.25">
      <c r="A129" s="4" t="s">
        <v>124</v>
      </c>
      <c r="C129" s="3" t="s">
        <v>253</v>
      </c>
      <c r="E129" s="6">
        <v>143261.31</v>
      </c>
      <c r="G129" s="19">
        <v>0.5</v>
      </c>
      <c r="I129" s="20">
        <f t="shared" si="5"/>
        <v>71630.655</v>
      </c>
      <c r="K129" s="5">
        <f t="shared" si="6"/>
        <v>71630.655</v>
      </c>
      <c r="M129" s="14">
        <v>0.2605</v>
      </c>
      <c r="O129" s="5">
        <f t="shared" si="9"/>
        <v>18659.7856275</v>
      </c>
      <c r="Q129" s="16">
        <f t="shared" si="7"/>
        <v>52970.8693725</v>
      </c>
      <c r="S129" s="16">
        <f t="shared" si="8"/>
        <v>143261.31</v>
      </c>
    </row>
    <row r="130" spans="1:19" ht="11.25">
      <c r="A130" s="4" t="s">
        <v>125</v>
      </c>
      <c r="C130" s="3" t="s">
        <v>254</v>
      </c>
      <c r="E130" s="6">
        <v>1632.5</v>
      </c>
      <c r="G130" s="19">
        <v>0.5</v>
      </c>
      <c r="I130" s="20">
        <f t="shared" si="5"/>
        <v>816.25</v>
      </c>
      <c r="K130" s="5">
        <f t="shared" si="6"/>
        <v>816.25</v>
      </c>
      <c r="M130" s="14">
        <v>0.2035</v>
      </c>
      <c r="O130" s="5">
        <f t="shared" si="9"/>
        <v>166.106875</v>
      </c>
      <c r="Q130" s="16">
        <f t="shared" si="7"/>
        <v>650.143125</v>
      </c>
      <c r="S130" s="16">
        <f t="shared" si="8"/>
        <v>1632.5</v>
      </c>
    </row>
    <row r="131" spans="1:19" ht="11.25">
      <c r="A131" s="4" t="s">
        <v>126</v>
      </c>
      <c r="C131" s="3" t="s">
        <v>255</v>
      </c>
      <c r="E131" s="6">
        <v>387360.9</v>
      </c>
      <c r="G131" s="19">
        <v>0.5</v>
      </c>
      <c r="I131" s="20">
        <f t="shared" si="5"/>
        <v>193680.45</v>
      </c>
      <c r="K131" s="5">
        <f t="shared" si="6"/>
        <v>193680.45</v>
      </c>
      <c r="M131" s="14">
        <v>0.3691</v>
      </c>
      <c r="O131" s="5">
        <f t="shared" si="9"/>
        <v>71487.45409500001</v>
      </c>
      <c r="Q131" s="16">
        <f t="shared" si="7"/>
        <v>122192.995905</v>
      </c>
      <c r="S131" s="16">
        <f t="shared" si="8"/>
        <v>387360.9</v>
      </c>
    </row>
    <row r="132" spans="1:19" ht="11.25">
      <c r="A132" s="4" t="s">
        <v>127</v>
      </c>
      <c r="C132" s="3" t="s">
        <v>256</v>
      </c>
      <c r="E132" s="6">
        <v>259741.82</v>
      </c>
      <c r="G132" s="19">
        <v>0.5</v>
      </c>
      <c r="I132" s="20">
        <f t="shared" si="5"/>
        <v>129870.91</v>
      </c>
      <c r="K132" s="5">
        <f t="shared" si="6"/>
        <v>129870.91</v>
      </c>
      <c r="M132" s="14">
        <v>0.3072</v>
      </c>
      <c r="O132" s="5">
        <f t="shared" si="9"/>
        <v>39896.343552</v>
      </c>
      <c r="Q132" s="16">
        <f t="shared" si="7"/>
        <v>89974.566448</v>
      </c>
      <c r="S132" s="16">
        <f t="shared" si="8"/>
        <v>259741.82</v>
      </c>
    </row>
    <row r="133" spans="1:19" ht="11.25">
      <c r="A133" s="4" t="s">
        <v>128</v>
      </c>
      <c r="C133" s="3" t="s">
        <v>257</v>
      </c>
      <c r="E133" s="6">
        <v>107784.1</v>
      </c>
      <c r="G133" s="19">
        <v>0.5</v>
      </c>
      <c r="I133" s="20">
        <f t="shared" si="5"/>
        <v>53892.05</v>
      </c>
      <c r="K133" s="5">
        <f t="shared" si="6"/>
        <v>53892.05</v>
      </c>
      <c r="M133" s="14">
        <v>0.3513</v>
      </c>
      <c r="O133" s="5">
        <f t="shared" si="9"/>
        <v>18932.277165</v>
      </c>
      <c r="Q133" s="16">
        <f t="shared" si="7"/>
        <v>34959.772835</v>
      </c>
      <c r="S133" s="16">
        <f t="shared" si="8"/>
        <v>107784.1</v>
      </c>
    </row>
    <row r="134" spans="1:19" ht="11.25">
      <c r="A134" s="4" t="s">
        <v>129</v>
      </c>
      <c r="C134" s="3" t="s">
        <v>258</v>
      </c>
      <c r="E134" s="6">
        <v>118945.12</v>
      </c>
      <c r="G134" s="19">
        <v>0.5</v>
      </c>
      <c r="I134" s="20">
        <f t="shared" si="5"/>
        <v>59472.56</v>
      </c>
      <c r="K134" s="5">
        <f t="shared" si="6"/>
        <v>59472.56</v>
      </c>
      <c r="M134" s="14">
        <v>0.2699</v>
      </c>
      <c r="O134" s="5">
        <f t="shared" si="9"/>
        <v>16051.643943999998</v>
      </c>
      <c r="Q134" s="16">
        <f t="shared" si="7"/>
        <v>43420.916056</v>
      </c>
      <c r="S134" s="16">
        <f t="shared" si="8"/>
        <v>118945.12</v>
      </c>
    </row>
    <row r="135" spans="1:19" ht="11.25">
      <c r="A135" s="4" t="s">
        <v>130</v>
      </c>
      <c r="C135" s="3" t="s">
        <v>259</v>
      </c>
      <c r="E135" s="6">
        <v>69180.95</v>
      </c>
      <c r="G135" s="19">
        <v>0.5</v>
      </c>
      <c r="I135" s="20">
        <f t="shared" si="5"/>
        <v>34590.475</v>
      </c>
      <c r="K135" s="5">
        <f t="shared" si="6"/>
        <v>34590.475</v>
      </c>
      <c r="M135" s="14">
        <v>0.2432</v>
      </c>
      <c r="O135" s="5">
        <f t="shared" si="9"/>
        <v>8412.40352</v>
      </c>
      <c r="Q135" s="16">
        <f t="shared" si="7"/>
        <v>26178.07148</v>
      </c>
      <c r="S135" s="16">
        <f t="shared" si="8"/>
        <v>69180.95</v>
      </c>
    </row>
    <row r="136" spans="1:19" ht="11.25">
      <c r="A136" s="4" t="s">
        <v>131</v>
      </c>
      <c r="C136" s="3" t="s">
        <v>260</v>
      </c>
      <c r="E136" s="6">
        <v>264666.37</v>
      </c>
      <c r="G136" s="19">
        <v>0.5</v>
      </c>
      <c r="I136" s="20">
        <f t="shared" si="5"/>
        <v>132333.185</v>
      </c>
      <c r="K136" s="5">
        <f>E136-I136</f>
        <v>132333.185</v>
      </c>
      <c r="M136" s="14">
        <v>0.3569</v>
      </c>
      <c r="O136" s="5">
        <f>K136*M136</f>
        <v>47229.7137265</v>
      </c>
      <c r="Q136" s="16">
        <f>K136-O136</f>
        <v>85103.4712735</v>
      </c>
      <c r="S136" s="16">
        <f>I136+O136+Q136</f>
        <v>264666.37</v>
      </c>
    </row>
    <row r="137" spans="1:19" ht="11.25">
      <c r="A137" s="4" t="s">
        <v>132</v>
      </c>
      <c r="C137" s="3" t="s">
        <v>261</v>
      </c>
      <c r="E137" s="6">
        <v>13754.22</v>
      </c>
      <c r="G137" s="19">
        <v>0.5</v>
      </c>
      <c r="I137" s="20">
        <f t="shared" si="5"/>
        <v>6877.11</v>
      </c>
      <c r="K137" s="5">
        <f>E137-I137</f>
        <v>6877.11</v>
      </c>
      <c r="M137" s="14">
        <v>0.3843</v>
      </c>
      <c r="O137" s="5">
        <f>K137*M137</f>
        <v>2642.873373</v>
      </c>
      <c r="Q137" s="16">
        <f>K137-O137</f>
        <v>4234.236627</v>
      </c>
      <c r="S137" s="16">
        <f>I137+O137+Q137</f>
        <v>13754.22</v>
      </c>
    </row>
    <row r="138" spans="1:19" ht="11.25">
      <c r="A138" s="4" t="s">
        <v>133</v>
      </c>
      <c r="C138" s="3" t="s">
        <v>262</v>
      </c>
      <c r="E138" s="6">
        <v>13350.62</v>
      </c>
      <c r="G138" s="19">
        <v>0.5</v>
      </c>
      <c r="I138" s="20">
        <f>E138*G138</f>
        <v>6675.31</v>
      </c>
      <c r="K138" s="5">
        <f>E138-I138</f>
        <v>6675.31</v>
      </c>
      <c r="M138" s="14">
        <v>0.4553</v>
      </c>
      <c r="O138" s="5">
        <f>K138*M138</f>
        <v>3039.268643</v>
      </c>
      <c r="Q138" s="16">
        <f>K138-O138</f>
        <v>3636.0413570000005</v>
      </c>
      <c r="S138" s="16">
        <f>I138+O138+Q138</f>
        <v>13350.62</v>
      </c>
    </row>
    <row r="139" spans="1:19" ht="11.25">
      <c r="A139" s="4" t="s">
        <v>134</v>
      </c>
      <c r="C139" s="3" t="s">
        <v>263</v>
      </c>
      <c r="E139" s="6">
        <v>44628.96</v>
      </c>
      <c r="G139" s="19">
        <v>0.5</v>
      </c>
      <c r="I139" s="20">
        <f>E139*G139</f>
        <v>22314.48</v>
      </c>
      <c r="K139" s="5">
        <f>E139-I139</f>
        <v>22314.48</v>
      </c>
      <c r="M139" s="14">
        <v>0.4587</v>
      </c>
      <c r="O139" s="5">
        <f>K139*M139</f>
        <v>10235.651976</v>
      </c>
      <c r="Q139" s="16">
        <f>K139-O139</f>
        <v>12078.828024</v>
      </c>
      <c r="S139" s="16">
        <f>I139+O139+Q139</f>
        <v>44628.96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7897836.029999997</v>
      </c>
      <c r="G143" s="6"/>
      <c r="I143" s="18">
        <f>SUM(I9:I142)</f>
        <v>3948918.0149999983</v>
      </c>
      <c r="K143" s="5">
        <f>SUM(K9:K142)</f>
        <v>3948918.0149999983</v>
      </c>
      <c r="O143" s="5">
        <f>SUM(O9:O142)</f>
        <v>1365921.5890320002</v>
      </c>
      <c r="Q143" s="16">
        <f>K143-O143</f>
        <v>2582996.425967998</v>
      </c>
      <c r="S143" s="16">
        <f>SUM(S9:S142)</f>
        <v>7897836.029999997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 of Education</dc:creator>
  <cp:keywords/>
  <dc:description/>
  <cp:lastModifiedBy>Virginia Dept. of Education</cp:lastModifiedBy>
  <cp:lastPrinted>2005-11-30T13:36:29Z</cp:lastPrinted>
  <dcterms:created xsi:type="dcterms:W3CDTF">1999-07-20T16:12:16Z</dcterms:created>
  <dcterms:modified xsi:type="dcterms:W3CDTF">2008-08-13T14:21:13Z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